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令和7年度 第2回 守礼堂オープンフレンドシップ 団体戦\01.申込書\"/>
    </mc:Choice>
  </mc:AlternateContent>
  <xr:revisionPtr revIDLastSave="0" documentId="13_ncr:1_{E59745B9-E1EE-4DBE-AEF4-88A618FB24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情報・振込明細確認シート" sheetId="14" r:id="rId1"/>
    <sheet name="【団体形】エントリーシート" sheetId="12" r:id="rId2"/>
    <sheet name="【団体組手】エントリーシート" sheetId="13" r:id="rId3"/>
  </sheets>
  <definedNames>
    <definedName name="_xlnm.Print_Area" localSheetId="1">【団体形】エントリーシート!$A$2:$I$107</definedName>
    <definedName name="_xlnm.Print_Area" localSheetId="0">参加情報・振込明細確認シート!$A$1:$L$50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QSVyCLLsHEQKyadfQUafY9sVBiFkCSjSv3KfePojE8g="/>
    </ext>
  </extLst>
</workbook>
</file>

<file path=xl/calcChain.xml><?xml version="1.0" encoding="utf-8"?>
<calcChain xmlns="http://schemas.openxmlformats.org/spreadsheetml/2006/main">
  <c r="J45" i="14" l="1"/>
  <c r="D39" i="14"/>
  <c r="I39" i="14" s="1"/>
  <c r="I42" i="14"/>
  <c r="D33" i="14"/>
  <c r="I33" i="14" s="1"/>
  <c r="D26" i="14"/>
  <c r="I26" i="14" s="1"/>
  <c r="D25" i="14"/>
  <c r="I25" i="14" s="1"/>
  <c r="D24" i="14"/>
  <c r="I24" i="14" s="1"/>
  <c r="D23" i="14"/>
  <c r="I23" i="14" s="1"/>
  <c r="D22" i="14"/>
  <c r="I22" i="14" s="1"/>
  <c r="D21" i="14"/>
  <c r="I21" i="14" s="1"/>
  <c r="D20" i="14"/>
  <c r="I20" i="14" s="1"/>
  <c r="D19" i="14"/>
  <c r="I19" i="14" s="1"/>
  <c r="D14" i="14"/>
  <c r="I14" i="14" s="1"/>
  <c r="D13" i="14"/>
  <c r="I13" i="14" s="1"/>
  <c r="D12" i="14"/>
  <c r="I12" i="14" s="1"/>
  <c r="D11" i="14"/>
  <c r="I11" i="14" s="1"/>
  <c r="D10" i="14"/>
  <c r="I10" i="14" s="1"/>
  <c r="D9" i="14"/>
  <c r="G45" i="14" l="1"/>
  <c r="D45" i="14"/>
  <c r="I27" i="14"/>
  <c r="I46" i="14" l="1"/>
  <c r="I9" i="14" l="1"/>
  <c r="I15" i="14" s="1"/>
  <c r="I48" i="14" s="1"/>
  <c r="A1" i="13" l="1"/>
  <c r="G4" i="13" s="1"/>
  <c r="A1" i="12"/>
  <c r="G4" i="12" s="1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4" i="13"/>
  <c r="H105" i="13"/>
  <c r="H106" i="13"/>
  <c r="H107" i="13"/>
  <c r="H5" i="12"/>
  <c r="H6" i="12"/>
  <c r="H7" i="12"/>
  <c r="H8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G107" i="13"/>
  <c r="A107" i="13"/>
  <c r="G106" i="13"/>
  <c r="A106" i="13"/>
  <c r="G105" i="13"/>
  <c r="A105" i="13"/>
  <c r="G104" i="13"/>
  <c r="A104" i="13"/>
  <c r="G103" i="13"/>
  <c r="A103" i="13"/>
  <c r="G102" i="13"/>
  <c r="A102" i="13"/>
  <c r="G101" i="13"/>
  <c r="A101" i="13"/>
  <c r="G100" i="13"/>
  <c r="A100" i="13"/>
  <c r="G99" i="13"/>
  <c r="A99" i="13"/>
  <c r="G98" i="13"/>
  <c r="A98" i="13"/>
  <c r="G97" i="13"/>
  <c r="A97" i="13"/>
  <c r="G96" i="13"/>
  <c r="A96" i="13"/>
  <c r="G95" i="13"/>
  <c r="A95" i="13"/>
  <c r="G94" i="13"/>
  <c r="A94" i="13"/>
  <c r="G93" i="13"/>
  <c r="A93" i="13"/>
  <c r="G92" i="13"/>
  <c r="A92" i="13"/>
  <c r="G91" i="13"/>
  <c r="A91" i="13"/>
  <c r="G90" i="13"/>
  <c r="A90" i="13"/>
  <c r="G89" i="13"/>
  <c r="A89" i="13"/>
  <c r="G88" i="13"/>
  <c r="A88" i="13"/>
  <c r="G87" i="13"/>
  <c r="A87" i="13"/>
  <c r="G86" i="13"/>
  <c r="A86" i="13"/>
  <c r="G85" i="13"/>
  <c r="A85" i="13"/>
  <c r="G84" i="13"/>
  <c r="A84" i="13"/>
  <c r="G83" i="13"/>
  <c r="A83" i="13"/>
  <c r="G82" i="13"/>
  <c r="A82" i="13"/>
  <c r="G81" i="13"/>
  <c r="A81" i="13"/>
  <c r="G80" i="13"/>
  <c r="A80" i="13"/>
  <c r="G79" i="13"/>
  <c r="A79" i="13"/>
  <c r="G78" i="13"/>
  <c r="A78" i="13"/>
  <c r="G77" i="13"/>
  <c r="A77" i="13"/>
  <c r="G76" i="13"/>
  <c r="A76" i="13"/>
  <c r="G75" i="13"/>
  <c r="A75" i="13"/>
  <c r="G74" i="13"/>
  <c r="A74" i="13"/>
  <c r="G73" i="13"/>
  <c r="A73" i="13"/>
  <c r="G72" i="13"/>
  <c r="A72" i="13"/>
  <c r="G71" i="13"/>
  <c r="A71" i="13"/>
  <c r="G70" i="13"/>
  <c r="A70" i="13"/>
  <c r="G69" i="13"/>
  <c r="A69" i="13"/>
  <c r="G68" i="13"/>
  <c r="A68" i="13"/>
  <c r="G67" i="13"/>
  <c r="A67" i="13"/>
  <c r="G66" i="13"/>
  <c r="A66" i="13"/>
  <c r="G65" i="13"/>
  <c r="A65" i="13"/>
  <c r="G64" i="13"/>
  <c r="A64" i="13"/>
  <c r="G63" i="13"/>
  <c r="A63" i="13"/>
  <c r="G62" i="13"/>
  <c r="A62" i="13"/>
  <c r="G61" i="13"/>
  <c r="A61" i="13"/>
  <c r="G60" i="13"/>
  <c r="A60" i="13"/>
  <c r="G59" i="13"/>
  <c r="A59" i="13"/>
  <c r="G58" i="13"/>
  <c r="A58" i="13"/>
  <c r="G57" i="13"/>
  <c r="A57" i="13"/>
  <c r="G56" i="13"/>
  <c r="A56" i="13"/>
  <c r="G55" i="13"/>
  <c r="A55" i="13"/>
  <c r="G54" i="13"/>
  <c r="A54" i="13"/>
  <c r="G53" i="13"/>
  <c r="A53" i="13"/>
  <c r="G52" i="13"/>
  <c r="A52" i="13"/>
  <c r="G51" i="13"/>
  <c r="A51" i="13"/>
  <c r="G50" i="13"/>
  <c r="A50" i="13"/>
  <c r="G49" i="13"/>
  <c r="A49" i="13"/>
  <c r="G48" i="13"/>
  <c r="A48" i="13"/>
  <c r="G47" i="13"/>
  <c r="A47" i="13"/>
  <c r="G46" i="13"/>
  <c r="A46" i="13"/>
  <c r="G45" i="13"/>
  <c r="A45" i="13"/>
  <c r="G44" i="13"/>
  <c r="A44" i="13"/>
  <c r="G43" i="13"/>
  <c r="A43" i="13"/>
  <c r="G42" i="13"/>
  <c r="A42" i="13"/>
  <c r="G41" i="13"/>
  <c r="A41" i="13"/>
  <c r="G40" i="13"/>
  <c r="A40" i="13"/>
  <c r="G39" i="13"/>
  <c r="A39" i="13"/>
  <c r="G38" i="13"/>
  <c r="A38" i="13"/>
  <c r="G37" i="13"/>
  <c r="A37" i="13"/>
  <c r="G36" i="13"/>
  <c r="A36" i="13"/>
  <c r="G35" i="13"/>
  <c r="A35" i="13"/>
  <c r="G34" i="13"/>
  <c r="A34" i="13"/>
  <c r="G33" i="13"/>
  <c r="A33" i="13"/>
  <c r="G32" i="13"/>
  <c r="A32" i="13"/>
  <c r="G31" i="13"/>
  <c r="A31" i="13"/>
  <c r="G30" i="13"/>
  <c r="A30" i="13"/>
  <c r="G29" i="13"/>
  <c r="A29" i="13"/>
  <c r="G28" i="13"/>
  <c r="A28" i="13"/>
  <c r="G27" i="13"/>
  <c r="A27" i="13"/>
  <c r="G26" i="13"/>
  <c r="A26" i="13"/>
  <c r="G25" i="13"/>
  <c r="A25" i="13"/>
  <c r="G24" i="13"/>
  <c r="A24" i="13"/>
  <c r="G23" i="13"/>
  <c r="A23" i="13"/>
  <c r="G22" i="13"/>
  <c r="A22" i="13"/>
  <c r="G21" i="13"/>
  <c r="A21" i="13"/>
  <c r="G20" i="13"/>
  <c r="A20" i="13"/>
  <c r="G19" i="13"/>
  <c r="A19" i="13"/>
  <c r="G18" i="13"/>
  <c r="A18" i="13"/>
  <c r="G17" i="13"/>
  <c r="A17" i="13"/>
  <c r="G16" i="13"/>
  <c r="A16" i="13"/>
  <c r="G15" i="13"/>
  <c r="A15" i="13"/>
  <c r="G14" i="13"/>
  <c r="A14" i="13"/>
  <c r="G13" i="13"/>
  <c r="A13" i="13"/>
  <c r="G12" i="13"/>
  <c r="A12" i="13"/>
  <c r="G11" i="13"/>
  <c r="A11" i="13"/>
  <c r="G10" i="13"/>
  <c r="A10" i="13"/>
  <c r="G9" i="13"/>
  <c r="A9" i="13"/>
  <c r="G8" i="13"/>
  <c r="A8" i="13"/>
  <c r="G7" i="13"/>
  <c r="A7" i="13"/>
  <c r="G6" i="13"/>
  <c r="A6" i="13"/>
  <c r="G5" i="13"/>
  <c r="A5" i="13"/>
  <c r="A4" i="13"/>
  <c r="G5" i="12"/>
  <c r="G6" i="12"/>
  <c r="G7" i="12"/>
  <c r="G8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5" i="12"/>
  <c r="A6" i="12"/>
  <c r="A7" i="12"/>
  <c r="A8" i="12"/>
  <c r="A9" i="12"/>
  <c r="A10" i="12"/>
  <c r="A11" i="12"/>
  <c r="A12" i="12"/>
  <c r="A13" i="12"/>
  <c r="A14" i="12"/>
  <c r="A15" i="12"/>
  <c r="A4" i="12"/>
  <c r="G9" i="12" l="1"/>
  <c r="H9" i="12"/>
  <c r="H103" i="13"/>
  <c r="H4" i="13"/>
  <c r="H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gogao</author>
  </authors>
  <commentList>
    <comment ref="A3" authorId="0" shapeId="0" xr:uid="{9235BB11-6580-4D82-BC40-453282230087}">
      <text>
        <r>
          <rPr>
            <b/>
            <sz val="8"/>
            <color indexed="81"/>
            <rFont val="MS P ゴシック"/>
            <family val="3"/>
            <charset val="128"/>
          </rPr>
          <t>道場名、監督名、住所、連絡先を記入。</t>
        </r>
      </text>
    </comment>
    <comment ref="A6" authorId="0" shapeId="0" xr:uid="{9054E97D-3DBB-4157-8378-63A0CF935FE5}">
      <text>
        <r>
          <rPr>
            <b/>
            <sz val="9"/>
            <color indexed="81"/>
            <rFont val="MS P ゴシック"/>
            <family val="3"/>
            <charset val="128"/>
          </rPr>
          <t>審判氏名を記入。</t>
        </r>
      </text>
    </comment>
    <comment ref="B30" authorId="0" shapeId="0" xr:uid="{0F57A44B-F200-4E3B-9BBE-D48184BB9A42}">
      <text>
        <r>
          <rPr>
            <b/>
            <sz val="8"/>
            <color indexed="81"/>
            <rFont val="MS P ゴシック"/>
            <family val="3"/>
            <charset val="128"/>
          </rPr>
          <t>セミナー受講希望者の氏名を入力。</t>
        </r>
      </text>
    </comment>
    <comment ref="B35" authorId="0" shapeId="0" xr:uid="{DD98F248-0D12-4323-9F05-C3BDC324D837}">
      <text>
        <r>
          <rPr>
            <b/>
            <sz val="8"/>
            <color indexed="81"/>
            <rFont val="MS P ゴシック"/>
            <family val="3"/>
            <charset val="128"/>
          </rPr>
          <t>無保険で保険加入が必要な方の氏名を入力。</t>
        </r>
      </text>
    </comment>
    <comment ref="D42" authorId="0" shapeId="0" xr:uid="{AF3253D3-FB25-4C7A-BA1C-5DB71ADCB579}">
      <text>
        <r>
          <rPr>
            <b/>
            <sz val="8"/>
            <color indexed="81"/>
            <rFont val="MS P ゴシック"/>
            <family val="3"/>
            <charset val="128"/>
          </rPr>
          <t>パンフレット購入数を入力。※大会参加費にパンフレット1冊込みなっており、別途購入したい場合、記入してください。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gogao</author>
  </authors>
  <commentList>
    <comment ref="C3" authorId="0" shapeId="0" xr:uid="{4379B88E-AA5D-4065-B028-DA3E26D0B1C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姓と名の間は全角で１字あける
※半角スペースはNG。
</t>
        </r>
      </text>
    </comment>
    <comment ref="D3" authorId="0" shapeId="0" xr:uid="{7652D302-2473-4C2A-AB36-4752FE6B2172}">
      <text>
        <r>
          <rPr>
            <b/>
            <sz val="9"/>
            <color indexed="81"/>
            <rFont val="MS P ゴシック"/>
            <family val="3"/>
            <charset val="128"/>
          </rPr>
          <t>姓と名の間は全角で１字あける
※半角スペースはNG。
※半角カナで入力はNG。</t>
        </r>
      </text>
    </comment>
    <comment ref="E3" authorId="0" shapeId="0" xr:uid="{960F5A74-B463-4318-8A51-BA5D734464C4}">
      <text>
        <r>
          <rPr>
            <b/>
            <sz val="9"/>
            <color indexed="81"/>
            <rFont val="MS P ゴシック"/>
            <family val="3"/>
            <charset val="128"/>
          </rPr>
          <t>性別「男子」、「女子」を選択。
※上記以外での入力NG。</t>
        </r>
      </text>
    </comment>
    <comment ref="F3" authorId="0" shapeId="0" xr:uid="{D132EF14-7C92-4CC6-856B-9843963ACFFA}">
      <text>
        <r>
          <rPr>
            <b/>
            <sz val="9"/>
            <color indexed="81"/>
            <rFont val="MS P ゴシック"/>
            <family val="3"/>
            <charset val="128"/>
          </rPr>
          <t>和暦での入力も可。（自動で西暦に変換）
例）H25/4/1→2013/4/1に変換</t>
        </r>
      </text>
    </comment>
    <comment ref="G3" authorId="0" shapeId="0" xr:uid="{D687E776-EE12-4297-95D4-D20A5229D46C}">
      <text>
        <r>
          <rPr>
            <b/>
            <sz val="9"/>
            <color indexed="81"/>
            <rFont val="MS P ゴシック"/>
            <family val="3"/>
            <charset val="128"/>
          </rPr>
          <t>生年月日を参照し、大会当日時点の年齢が自動計算
（※errorの場合は生年月日欄を入力）</t>
        </r>
      </text>
    </comment>
    <comment ref="H3" authorId="0" shapeId="0" xr:uid="{A36B730E-B2BF-4320-837A-A82B2E514D82}">
      <text>
        <r>
          <rPr>
            <b/>
            <sz val="9"/>
            <color indexed="81"/>
            <rFont val="MS P ゴシック"/>
            <family val="3"/>
            <charset val="128"/>
          </rPr>
          <t>生年月日を参照し、資料更新時点の学年が自動計算
（幼年～高校、18歳以上は成年）
（※errorの場合は生年月日欄を入力）</t>
        </r>
      </text>
    </comment>
    <comment ref="I3" authorId="0" shapeId="0" xr:uid="{8D22B6A4-75D4-4B09-ACFD-F3230BFF0705}">
      <text>
        <r>
          <rPr>
            <b/>
            <sz val="9"/>
            <color indexed="81"/>
            <rFont val="MS P ゴシック"/>
            <family val="3"/>
            <charset val="128"/>
          </rPr>
          <t>参加する競技種目を選択。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gogao</author>
  </authors>
  <commentList>
    <comment ref="C3" authorId="0" shapeId="0" xr:uid="{80CA54A5-F066-4495-9181-842FAD7143C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姓と名の間は全角で１字あける
※半角スペースはNG。
</t>
        </r>
      </text>
    </comment>
    <comment ref="D3" authorId="0" shapeId="0" xr:uid="{0B967162-CB6F-4FE2-A3CA-68E3D9BD9C69}">
      <text>
        <r>
          <rPr>
            <b/>
            <sz val="9"/>
            <color indexed="81"/>
            <rFont val="MS P ゴシック"/>
            <family val="3"/>
            <charset val="128"/>
          </rPr>
          <t>姓と名の間は全角で１字あける
※半角スペースはNG。
※半角カナで入力はNG。</t>
        </r>
      </text>
    </comment>
    <comment ref="E3" authorId="0" shapeId="0" xr:uid="{5EB89E85-E433-4C27-8962-14FD551FF87C}">
      <text>
        <r>
          <rPr>
            <b/>
            <sz val="9"/>
            <color indexed="81"/>
            <rFont val="MS P ゴシック"/>
            <family val="3"/>
            <charset val="128"/>
          </rPr>
          <t>性別「男子」、「女子」を選択。
※上記以外での入力NG。</t>
        </r>
      </text>
    </comment>
    <comment ref="F3" authorId="0" shapeId="0" xr:uid="{2F159207-F3B5-4A65-A597-6F03333AD039}">
      <text>
        <r>
          <rPr>
            <b/>
            <sz val="9"/>
            <color indexed="81"/>
            <rFont val="MS P ゴシック"/>
            <family val="3"/>
            <charset val="128"/>
          </rPr>
          <t>和暦での入力も可。（自動で西暦に変換）
例）H25/4/1→2013/4/1に変換</t>
        </r>
      </text>
    </comment>
    <comment ref="G3" authorId="0" shapeId="0" xr:uid="{075180BB-562D-4460-B21C-DF0E9D16E9AC}">
      <text>
        <r>
          <rPr>
            <b/>
            <sz val="9"/>
            <color indexed="81"/>
            <rFont val="MS P ゴシック"/>
            <family val="3"/>
            <charset val="128"/>
          </rPr>
          <t>生年月日を参照し、大会当日時点の年齢が自動計算
（※errorの場合は生年月日欄を入力）</t>
        </r>
      </text>
    </comment>
    <comment ref="H3" authorId="0" shapeId="0" xr:uid="{8C0BC182-4758-41E4-B4D6-D7814233C063}">
      <text>
        <r>
          <rPr>
            <b/>
            <sz val="9"/>
            <color indexed="81"/>
            <rFont val="MS P ゴシック"/>
            <family val="3"/>
            <charset val="128"/>
          </rPr>
          <t>生年月日を参照し、資料更新時点の学年が自動計算
（幼年～高校、18歳以上は成年）
（※errorの場合は生年月日欄を入力）</t>
        </r>
      </text>
    </comment>
    <comment ref="I3" authorId="0" shapeId="0" xr:uid="{AAB85871-EE1B-47DC-8B56-7A06DF218E32}">
      <text>
        <r>
          <rPr>
            <b/>
            <sz val="9"/>
            <color indexed="81"/>
            <rFont val="MS P ゴシック"/>
            <family val="3"/>
            <charset val="128"/>
          </rPr>
          <t>参加する競技種目を選択。</t>
        </r>
      </text>
    </comment>
  </commentList>
</comments>
</file>

<file path=xl/sharedStrings.xml><?xml version="1.0" encoding="utf-8"?>
<sst xmlns="http://schemas.openxmlformats.org/spreadsheetml/2006/main" count="196" uniqueCount="80">
  <si>
    <t>道場名</t>
    <rPh sb="0" eb="3">
      <t>ドウジョウメイ</t>
    </rPh>
    <phoneticPr fontId="3"/>
  </si>
  <si>
    <t>冊</t>
    <rPh sb="0" eb="1">
      <t>サツ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</si>
  <si>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</si>
  <si>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</si>
  <si>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チーム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</si>
  <si>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</si>
  <si>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</si>
  <si>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</si>
  <si>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</si>
  <si>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</si>
  <si>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</si>
  <si>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</si>
  <si>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</si>
  <si>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</si>
  <si>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</si>
  <si>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</si>
  <si>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</si>
  <si>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</si>
  <si>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</si>
  <si>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</si>
  <si>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</si>
  <si>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</si>
  <si>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</si>
  <si>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</si>
  <si>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</si>
  <si>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</si>
  <si>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</si>
  <si>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W</t>
    <phoneticPr fontId="3"/>
  </si>
  <si>
    <t>X</t>
    <phoneticPr fontId="3"/>
  </si>
  <si>
    <t>Y</t>
    <phoneticPr fontId="3"/>
  </si>
  <si>
    <t>Z</t>
    <phoneticPr fontId="3"/>
  </si>
  <si>
    <t>No.</t>
    <phoneticPr fontId="3"/>
  </si>
  <si>
    <t>氏名</t>
    <rPh sb="0" eb="2">
      <t>シメイ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</si>
  <si>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</si>
  <si>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</si>
  <si>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競技種目</t>
    <rPh sb="0" eb="4">
      <t>キョウギシュモク</t>
    </rPh>
    <phoneticPr fontId="3"/>
  </si>
  <si>
    <t>【団体形】エントリーシート</t>
    <rPh sb="1" eb="4">
      <t>ダンタイカタ</t>
    </rPh>
    <phoneticPr fontId="3"/>
  </si>
  <si>
    <t>【団体組手】エントリーシート</t>
    <rPh sb="1" eb="3">
      <t>ダンタイ</t>
    </rPh>
    <rPh sb="3" eb="5">
      <t>クミテ</t>
    </rPh>
    <phoneticPr fontId="3"/>
  </si>
  <si>
    <t>第2回 守礼堂オープン・フレンドシップ空手道大会 ヤンバルの陣・団体戦</t>
  </si>
  <si>
    <t>住所</t>
    <rPh sb="0" eb="2">
      <t>ジュウショ</t>
    </rPh>
    <phoneticPr fontId="3"/>
  </si>
  <si>
    <t>連絡先</t>
    <rPh sb="0" eb="3">
      <t>レンラクサキ</t>
    </rPh>
    <phoneticPr fontId="3"/>
  </si>
  <si>
    <t>監督氏名</t>
    <rPh sb="0" eb="4">
      <t>カントクシメイ</t>
    </rPh>
    <phoneticPr fontId="3"/>
  </si>
  <si>
    <t>審判氏名</t>
    <rPh sb="0" eb="4">
      <t>シンパンシメイ</t>
    </rPh>
    <phoneticPr fontId="3"/>
  </si>
  <si>
    <t>フリーファン男女混合</t>
    <rPh sb="6" eb="10">
      <t>ダンジョコンゴウ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</si>
  <si>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</si>
  <si>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</si>
  <si>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</si>
  <si>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幼年男女混合</t>
    <rPh sb="0" eb="2">
      <t>ヨウネン</t>
    </rPh>
    <rPh sb="2" eb="6">
      <t>ダンジョコンゴウ</t>
    </rPh>
    <phoneticPr fontId="3"/>
  </si>
  <si>
    <t>小学1･2年男女混合</t>
    <rPh sb="0" eb="2">
      <t>ショウガク</t>
    </rPh>
    <rPh sb="5" eb="6">
      <t>ネン</t>
    </rPh>
    <rPh sb="6" eb="8">
      <t>ダンジョ</t>
    </rPh>
    <rPh sb="8" eb="10">
      <t>コンゴウ</t>
    </rPh>
    <phoneticPr fontId="3"/>
  </si>
  <si>
    <t>小学3･4年男女混合</t>
    <rPh sb="0" eb="2">
      <t>ショウガク</t>
    </rPh>
    <rPh sb="5" eb="6">
      <t>ネン</t>
    </rPh>
    <rPh sb="6" eb="8">
      <t>ダンジョ</t>
    </rPh>
    <rPh sb="8" eb="10">
      <t>コンゴウ</t>
    </rPh>
    <phoneticPr fontId="3"/>
  </si>
  <si>
    <t>小学5･6年男女混合</t>
    <rPh sb="0" eb="2">
      <t>ショウガク</t>
    </rPh>
    <rPh sb="5" eb="6">
      <t>ネン</t>
    </rPh>
    <rPh sb="6" eb="8">
      <t>ダンジョ</t>
    </rPh>
    <rPh sb="8" eb="10">
      <t>コンゴウ</t>
    </rPh>
    <phoneticPr fontId="3"/>
  </si>
  <si>
    <t>中学生男女混合</t>
    <rPh sb="0" eb="3">
      <t>チュウガクセイ</t>
    </rPh>
    <rPh sb="3" eb="5">
      <t>ダンジョ</t>
    </rPh>
    <rPh sb="5" eb="7">
      <t>コンゴウ</t>
    </rPh>
    <phoneticPr fontId="3"/>
  </si>
  <si>
    <t>団体形合計：</t>
    <rPh sb="0" eb="3">
      <t>ダンタイカタ</t>
    </rPh>
    <rPh sb="3" eb="5">
      <t>ゴウケイ</t>
    </rPh>
    <phoneticPr fontId="3"/>
  </si>
  <si>
    <t>小学3･4年男子</t>
    <rPh sb="0" eb="2">
      <t>ショウガク</t>
    </rPh>
    <rPh sb="5" eb="6">
      <t>ネン</t>
    </rPh>
    <rPh sb="6" eb="8">
      <t>ダンシ</t>
    </rPh>
    <phoneticPr fontId="3"/>
  </si>
  <si>
    <t>小学3･4年女子</t>
    <rPh sb="0" eb="2">
      <t>ショウガク</t>
    </rPh>
    <rPh sb="5" eb="6">
      <t>ネン</t>
    </rPh>
    <rPh sb="6" eb="8">
      <t>ジョシ</t>
    </rPh>
    <phoneticPr fontId="3"/>
  </si>
  <si>
    <t>小学5･6年男子</t>
    <rPh sb="0" eb="2">
      <t>ショウガク</t>
    </rPh>
    <rPh sb="5" eb="6">
      <t>ネン</t>
    </rPh>
    <rPh sb="6" eb="8">
      <t>ダンシ</t>
    </rPh>
    <phoneticPr fontId="3"/>
  </si>
  <si>
    <t>小学5･6年女子</t>
    <rPh sb="0" eb="2">
      <t>ショウガク</t>
    </rPh>
    <rPh sb="5" eb="6">
      <t>ネン</t>
    </rPh>
    <rPh sb="6" eb="8">
      <t>ジョシ</t>
    </rPh>
    <phoneticPr fontId="3"/>
  </si>
  <si>
    <t>中学生男子</t>
    <rPh sb="0" eb="3">
      <t>チュウガクセイ</t>
    </rPh>
    <rPh sb="3" eb="5">
      <t>ダンシ</t>
    </rPh>
    <phoneticPr fontId="3"/>
  </si>
  <si>
    <t>中学生女子</t>
    <rPh sb="0" eb="3">
      <t>チュウガクセイ</t>
    </rPh>
    <rPh sb="3" eb="5">
      <t>ジョシ</t>
    </rPh>
    <phoneticPr fontId="3"/>
  </si>
  <si>
    <t>団体組手合計：</t>
    <rPh sb="0" eb="2">
      <t>ダンタイ</t>
    </rPh>
    <rPh sb="2" eb="4">
      <t>クミテ</t>
    </rPh>
    <rPh sb="4" eb="6">
      <t>ゴウケイ</t>
    </rPh>
    <phoneticPr fontId="3"/>
  </si>
  <si>
    <t>※1チーム1冊のパンフレット込みの参加費となっている</t>
    <rPh sb="6" eb="7">
      <t>サツ</t>
    </rPh>
    <rPh sb="14" eb="15">
      <t>コ</t>
    </rPh>
    <rPh sb="17" eb="20">
      <t>サンカヒ</t>
    </rPh>
    <phoneticPr fontId="3"/>
  </si>
  <si>
    <t>セミナーのみ</t>
    <phoneticPr fontId="3"/>
  </si>
  <si>
    <t>■団体形競技</t>
    <rPh sb="1" eb="6">
      <t>ダンタイカタキョウギ</t>
    </rPh>
    <phoneticPr fontId="3"/>
  </si>
  <si>
    <t>■団体組手競技</t>
    <rPh sb="1" eb="3">
      <t>ダンタイ</t>
    </rPh>
    <rPh sb="3" eb="5">
      <t>クミテ</t>
    </rPh>
    <rPh sb="5" eb="7">
      <t>キョウギ</t>
    </rPh>
    <phoneticPr fontId="3"/>
  </si>
  <si>
    <t>■セミナーのみ受講希望者</t>
    <rPh sb="7" eb="9">
      <t>ジュコウ</t>
    </rPh>
    <rPh sb="9" eb="12">
      <t>キボウシャ</t>
    </rPh>
    <phoneticPr fontId="3"/>
  </si>
  <si>
    <t>名</t>
    <rPh sb="0" eb="1">
      <t>メイ</t>
    </rPh>
    <phoneticPr fontId="3"/>
  </si>
  <si>
    <t>パンフレット</t>
    <phoneticPr fontId="3"/>
  </si>
  <si>
    <t>▼生年月日入力で自動計算▼</t>
    <rPh sb="1" eb="5">
      <t>セイネンガッピ</t>
    </rPh>
    <rPh sb="5" eb="7">
      <t>ニュウリョク</t>
    </rPh>
    <rPh sb="8" eb="12">
      <t>ジドウケイサン</t>
    </rPh>
    <phoneticPr fontId="3"/>
  </si>
  <si>
    <t>■無保険参加者</t>
    <rPh sb="1" eb="4">
      <t>ムホケン</t>
    </rPh>
    <rPh sb="4" eb="7">
      <t>サンカシャ</t>
    </rPh>
    <phoneticPr fontId="3"/>
  </si>
  <si>
    <t>団体形チーム数</t>
    <rPh sb="0" eb="2">
      <t>ダンタイ</t>
    </rPh>
    <rPh sb="2" eb="3">
      <t>カタ</t>
    </rPh>
    <rPh sb="6" eb="7">
      <t>スウ</t>
    </rPh>
    <phoneticPr fontId="3"/>
  </si>
  <si>
    <t>団体組手チーム数</t>
    <rPh sb="0" eb="2">
      <t>ダンタイ</t>
    </rPh>
    <rPh sb="2" eb="4">
      <t>クミテ</t>
    </rPh>
    <rPh sb="7" eb="8">
      <t>スウ</t>
    </rPh>
    <phoneticPr fontId="3"/>
  </si>
  <si>
    <t>パンフレットのみ</t>
    <phoneticPr fontId="3"/>
  </si>
  <si>
    <t>■大会時お渡しパンフレット冊数</t>
    <rPh sb="1" eb="4">
      <t>タイカイジ</t>
    </rPh>
    <rPh sb="5" eb="6">
      <t>ワタ</t>
    </rPh>
    <rPh sb="13" eb="15">
      <t>サッスウ</t>
    </rPh>
    <phoneticPr fontId="3"/>
  </si>
  <si>
    <t>合計冊数：</t>
    <rPh sb="0" eb="4">
      <t>ゴウケイサツスウ</t>
    </rPh>
    <phoneticPr fontId="3"/>
  </si>
  <si>
    <t>※フリーファン男女混合については複数チームの出場でも参加料一律（\1,500）とする。
※1チーム1冊のパンフレット込みの参加費となっている。（フリーファンはパンフレットは含まれていません）</t>
    <rPh sb="7" eb="11">
      <t>ダンジョコンゴウ</t>
    </rPh>
    <rPh sb="50" eb="51">
      <t>サツ</t>
    </rPh>
    <rPh sb="58" eb="59">
      <t>コ</t>
    </rPh>
    <rPh sb="61" eb="64">
      <t>サンカヒ</t>
    </rPh>
    <rPh sb="86" eb="87">
      <t>フク</t>
    </rPh>
    <phoneticPr fontId="3"/>
  </si>
  <si>
    <t>総計：</t>
    <rPh sb="0" eb="2">
      <t>ソウケイ</t>
    </rPh>
    <phoneticPr fontId="3"/>
  </si>
  <si>
    <t>※「団体形チーム数」にフリーファンはパンフレットは含まれていません。</t>
    <rPh sb="2" eb="5">
      <t>ダンタイカタ</t>
    </rPh>
    <rPh sb="8" eb="9">
      <t>スウ</t>
    </rPh>
    <phoneticPr fontId="3"/>
  </si>
  <si>
    <r>
      <t>■パンフレットのみ購入　</t>
    </r>
    <r>
      <rPr>
        <sz val="6"/>
        <color rgb="FFFF0000"/>
        <rFont val="Meiryo UI"/>
        <family val="3"/>
        <charset val="128"/>
      </rPr>
      <t>※本大会では1チーム1冊のパンフレットが参加費に含まれています。別途購入必要な場合記入してください</t>
    </r>
    <r>
      <rPr>
        <sz val="9"/>
        <color rgb="FFFF0000"/>
        <rFont val="Meiryo UI"/>
        <family val="3"/>
        <charset val="128"/>
      </rPr>
      <t>。</t>
    </r>
    <rPh sb="9" eb="11">
      <t>コウニュウ</t>
    </rPh>
    <rPh sb="13" eb="16">
      <t>ホンタイカイ</t>
    </rPh>
    <rPh sb="23" eb="24">
      <t>サツ</t>
    </rPh>
    <rPh sb="32" eb="35">
      <t>サンカヒ</t>
    </rPh>
    <rPh sb="36" eb="37">
      <t>フク</t>
    </rPh>
    <rPh sb="44" eb="46">
      <t>ベット</t>
    </rPh>
    <rPh sb="46" eb="48">
      <t>コウニュウ</t>
    </rPh>
    <rPh sb="48" eb="50">
      <t>ヒツヨウ</t>
    </rPh>
    <rPh sb="51" eb="53">
      <t>バアイ</t>
    </rPh>
    <rPh sb="53" eb="55">
      <t>キニュウ</t>
    </rPh>
    <phoneticPr fontId="3"/>
  </si>
  <si>
    <t>【注意】 黄色セルは入力することが可能です。それ以外は保護されており、入力できないようになっております。</t>
    <rPh sb="1" eb="3">
      <t>チュウイ</t>
    </rPh>
    <rPh sb="5" eb="7">
      <t>キイロ</t>
    </rPh>
    <rPh sb="10" eb="12">
      <t>ニュウリョク</t>
    </rPh>
    <rPh sb="17" eb="19">
      <t>カノウ</t>
    </rPh>
    <rPh sb="24" eb="26">
      <t>イガイ</t>
    </rPh>
    <rPh sb="27" eb="29">
      <t>ホゴ</t>
    </rPh>
    <rPh sb="35" eb="37">
      <t>ニュウリョク</t>
    </rPh>
    <phoneticPr fontId="3"/>
  </si>
  <si>
    <t>フリガナ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</si>
</sst>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,##0&quot;円&quot;"/>
  </numFmts>
  <fonts count="27">
    <font>
      <sz val="11"/>
      <color rgb="FF000000"/>
      <name val="Calibri"/>
      <scheme val="minor"/>
    </font>
    <font>
      <b/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000000"/>
      <name val="Meiryo UI"/>
      <family val="3"/>
      <charset val="128"/>
    </font>
    <font>
      <sz val="11"/>
      <color rgb="FF000000"/>
      <name val="Calibri"/>
      <family val="2"/>
      <scheme val="minor"/>
    </font>
    <font>
      <sz val="11"/>
      <name val="Meiryo UI"/>
      <family val="3"/>
      <charset val="128"/>
    </font>
    <font>
      <sz val="8"/>
      <color rgb="FFFF0000"/>
      <name val="Meiryo UI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Meiryo UI"/>
      <family val="3"/>
      <charset val="128"/>
    </font>
    <font>
      <sz val="22"/>
      <color rgb="FF00000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sz val="9"/>
      <color rgb="FF000000"/>
      <name val="Meiryo UI"/>
      <family val="3"/>
      <charset val="128"/>
    </font>
    <font>
      <sz val="8"/>
      <color rgb="FF00000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6"/>
      <color rgb="FFFF0000"/>
      <name val="Meiryo UI"/>
      <family val="3"/>
      <charset val="128"/>
    </font>
    <font>
      <b/>
      <sz val="8"/>
      <color rgb="FF000000"/>
      <name val="Meiryo UI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Calibri"/>
      <family val="2"/>
      <scheme val="minor"/>
    </font>
    <font>
      <b/>
      <sz val="15"/>
      <color rgb="FF00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8"/>
      <color indexed="81"/>
      <name val="MS P ゴシック"/>
      <family val="3"/>
      <charset val="128"/>
    </font>
    <font>
      <b/>
      <sz val="9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1">
      <alignment vertical="center"/>
    </xf>
  </cellStyleXfs>
  <cellXfs count="87">
    <xf numFmtId="0" fontId="0" fillId="0" borderId="0" xfId="0"/>
    <xf numFmtId="14" fontId="10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7" borderId="14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177" fontId="15" fillId="0" borderId="1" xfId="0" applyNumberFormat="1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177" fontId="15" fillId="0" borderId="7" xfId="0" applyNumberFormat="1" applyFont="1" applyBorder="1" applyAlignment="1">
      <alignment vertical="center" shrinkToFit="1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0" fillId="7" borderId="14" xfId="0" applyFont="1" applyFill="1" applyBorder="1" applyAlignment="1">
      <alignment horizontal="center" vertical="center" shrinkToFit="1"/>
    </xf>
    <xf numFmtId="0" fontId="14" fillId="4" borderId="2" xfId="0" applyFont="1" applyFill="1" applyBorder="1" applyAlignment="1">
      <alignment vertical="center"/>
    </xf>
    <xf numFmtId="0" fontId="15" fillId="7" borderId="5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9" fillId="0" borderId="13" xfId="0" applyFont="1" applyBorder="1" applyAlignment="1">
      <alignment horizontal="left"/>
    </xf>
    <xf numFmtId="0" fontId="1" fillId="7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6" fillId="7" borderId="5" xfId="0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176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>
      <alignment horizontal="left" vertical="center" shrinkToFit="1"/>
    </xf>
    <xf numFmtId="0" fontId="15" fillId="6" borderId="9" xfId="0" applyFont="1" applyFill="1" applyBorder="1" applyAlignment="1">
      <alignment horizontal="left" vertical="center" shrinkToFit="1"/>
    </xf>
    <xf numFmtId="3" fontId="17" fillId="0" borderId="11" xfId="0" applyNumberFormat="1" applyFont="1" applyBorder="1" applyAlignment="1">
      <alignment horizontal="center" vertical="center" shrinkToFit="1"/>
    </xf>
    <xf numFmtId="3" fontId="17" fillId="0" borderId="1" xfId="0" applyNumberFormat="1" applyFont="1" applyBorder="1" applyAlignment="1">
      <alignment horizontal="center" vertical="center" shrinkToFit="1"/>
    </xf>
    <xf numFmtId="0" fontId="14" fillId="6" borderId="3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vertical="center" shrinkToFit="1"/>
    </xf>
    <xf numFmtId="3" fontId="17" fillId="0" borderId="6" xfId="0" applyNumberFormat="1" applyFont="1" applyBorder="1" applyAlignment="1">
      <alignment horizontal="center" vertical="center" shrinkToFit="1"/>
    </xf>
    <xf numFmtId="3" fontId="17" fillId="0" borderId="8" xfId="0" applyNumberFormat="1" applyFont="1" applyBorder="1" applyAlignment="1">
      <alignment horizontal="center" vertical="center" shrinkToFit="1"/>
    </xf>
    <xf numFmtId="3" fontId="17" fillId="0" borderId="3" xfId="0" applyNumberFormat="1" applyFont="1" applyBorder="1" applyAlignment="1">
      <alignment horizontal="center" vertical="center" shrinkToFit="1"/>
    </xf>
    <xf numFmtId="3" fontId="17" fillId="0" borderId="4" xfId="0" applyNumberFormat="1" applyFont="1" applyBorder="1" applyAlignment="1">
      <alignment horizontal="center" vertical="center" shrinkToFit="1"/>
    </xf>
    <xf numFmtId="3" fontId="17" fillId="0" borderId="13" xfId="0" applyNumberFormat="1" applyFont="1" applyBorder="1" applyAlignment="1">
      <alignment horizontal="center" vertical="center" shrinkToFit="1"/>
    </xf>
    <xf numFmtId="3" fontId="17" fillId="0" borderId="7" xfId="0" applyNumberFormat="1" applyFont="1" applyBorder="1" applyAlignment="1">
      <alignment horizontal="center" vertical="center" shrinkToFit="1"/>
    </xf>
    <xf numFmtId="3" fontId="1" fillId="7" borderId="13" xfId="0" applyNumberFormat="1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 shrinkToFit="1"/>
    </xf>
    <xf numFmtId="0" fontId="19" fillId="0" borderId="13" xfId="0" applyFont="1" applyBorder="1" applyAlignment="1">
      <alignment vertical="top" wrapText="1"/>
    </xf>
    <xf numFmtId="0" fontId="19" fillId="0" borderId="7" xfId="0" applyFont="1" applyBorder="1" applyAlignment="1">
      <alignment vertical="top"/>
    </xf>
    <xf numFmtId="0" fontId="19" fillId="0" borderId="14" xfId="0" applyFont="1" applyBorder="1" applyAlignment="1">
      <alignment vertical="top"/>
    </xf>
    <xf numFmtId="0" fontId="14" fillId="4" borderId="3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4" fillId="3" borderId="2" xfId="0" applyFont="1" applyFill="1" applyBorder="1" applyAlignment="1" applyProtection="1">
      <alignment horizontal="center" vertical="center" shrinkToFit="1"/>
      <protection locked="0"/>
    </xf>
    <xf numFmtId="0" fontId="15" fillId="4" borderId="2" xfId="0" applyFont="1" applyFill="1" applyBorder="1" applyAlignment="1">
      <alignment horizontal="left" vertical="center" shrinkToFit="1"/>
    </xf>
    <xf numFmtId="3" fontId="1" fillId="7" borderId="13" xfId="0" applyNumberFormat="1" applyFont="1" applyFill="1" applyBorder="1" applyAlignment="1">
      <alignment horizontal="center" vertical="center" shrinkToFit="1"/>
    </xf>
    <xf numFmtId="3" fontId="1" fillId="7" borderId="7" xfId="0" applyNumberFormat="1" applyFont="1" applyFill="1" applyBorder="1" applyAlignment="1">
      <alignment horizontal="center" vertical="center" shrinkToFit="1"/>
    </xf>
    <xf numFmtId="0" fontId="14" fillId="4" borderId="3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3" fontId="24" fillId="7" borderId="3" xfId="0" applyNumberFormat="1" applyFont="1" applyFill="1" applyBorder="1" applyAlignment="1">
      <alignment horizontal="center" vertical="center" shrinkToFit="1"/>
    </xf>
    <xf numFmtId="3" fontId="24" fillId="7" borderId="4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4" fillId="6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/>
    </xf>
  </cellXfs>
  <cellStyles count="2">
    <cellStyle name="標準" xfId="0" builtinId="0"/>
    <cellStyle name="標準 2 3 2" xfId="1" xr:uid="{1A1E87D7-D735-4C96-8563-FC962F42FA82}"/>
  </cellStyles>
  <dxfs count="0"/>
  <tableStyles count="0" defaultTableStyle="TableStyleMedium2" defaultPivotStyle="PivotStyleLight16"/>
  <colors>
    <mruColors>
      <color rgb="FFCCFFCC"/>
      <color rgb="FFCCECFF"/>
      <color rgb="FFFFFFCC"/>
      <color rgb="FFFF99CC"/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5A42-DF64-4EC5-85DC-F35B87729BEC}">
  <sheetPr>
    <tabColor theme="9" tint="0.39997558519241921"/>
  </sheetPr>
  <dimension ref="A1:L65"/>
  <sheetViews>
    <sheetView tabSelected="1" view="pageBreakPreview" zoomScale="130" zoomScaleNormal="100" zoomScaleSheetLayoutView="130" workbookViewId="0">
      <selection sqref="A1:L1"/>
    </sheetView>
  </sheetViews>
  <sheetFormatPr defaultColWidth="6.77734375" defaultRowHeight="34.200000000000003" customHeight="1"/>
  <cols>
    <col min="1" max="12" width="7.109375" style="5" customWidth="1"/>
    <col min="13" max="16384" width="6.77734375" style="5"/>
  </cols>
  <sheetData>
    <row r="1" spans="1:12" ht="34.200000000000003" customHeight="1">
      <c r="A1" s="37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7.2" customHeight="1"/>
    <row r="3" spans="1:12" ht="16.8" customHeight="1">
      <c r="A3" s="39" t="s">
        <v>0</v>
      </c>
      <c r="B3" s="39"/>
      <c r="C3" s="38"/>
      <c r="D3" s="38"/>
      <c r="E3" s="38"/>
      <c r="F3" s="38"/>
      <c r="G3" s="39" t="s">
        <v>41</v>
      </c>
      <c r="H3" s="39"/>
      <c r="I3" s="38"/>
      <c r="J3" s="38"/>
      <c r="K3" s="38"/>
      <c r="L3" s="38"/>
    </row>
    <row r="4" spans="1:12" ht="16.8" customHeight="1">
      <c r="A4" s="39" t="s">
        <v>39</v>
      </c>
      <c r="B4" s="39"/>
      <c r="C4" s="38"/>
      <c r="D4" s="38"/>
      <c r="E4" s="38"/>
      <c r="F4" s="38"/>
      <c r="G4" s="39" t="s">
        <v>40</v>
      </c>
      <c r="H4" s="39"/>
      <c r="I4" s="38"/>
      <c r="J4" s="38"/>
      <c r="K4" s="38"/>
      <c r="L4" s="38"/>
    </row>
    <row r="5" spans="1:12" ht="7.2" customHeight="1"/>
    <row r="6" spans="1:12" ht="16.8" customHeight="1">
      <c r="A6" s="39" t="s">
        <v>42</v>
      </c>
      <c r="B6" s="39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ht="7.2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5">
      <c r="A8" s="7"/>
      <c r="B8" s="43" t="s">
        <v>62</v>
      </c>
      <c r="C8" s="44"/>
      <c r="D8" s="44"/>
      <c r="E8" s="44"/>
      <c r="F8" s="44"/>
      <c r="G8" s="44"/>
      <c r="H8" s="44"/>
      <c r="I8" s="44"/>
      <c r="J8" s="44"/>
      <c r="K8" s="45"/>
      <c r="L8" s="6"/>
    </row>
    <row r="9" spans="1:12" ht="15">
      <c r="A9" s="6"/>
      <c r="B9" s="40" t="s">
        <v>43</v>
      </c>
      <c r="C9" s="40"/>
      <c r="D9" s="28">
        <f>COUNTIF(【団体形】エントリーシート!$I$3:$I$106,"フリーファン")</f>
        <v>0</v>
      </c>
      <c r="E9" s="12" t="s">
        <v>4</v>
      </c>
      <c r="F9" s="14" t="s">
        <v>44</v>
      </c>
      <c r="G9" s="15">
        <v>1500</v>
      </c>
      <c r="H9" s="14" t="s">
        <v>45</v>
      </c>
      <c r="I9" s="41">
        <f>IF($D$9&gt;=1,1500,0)</f>
        <v>0</v>
      </c>
      <c r="J9" s="42"/>
      <c r="K9" s="10" t="s">
        <v>46</v>
      </c>
      <c r="L9" s="6"/>
    </row>
    <row r="10" spans="1:12" ht="15">
      <c r="A10" s="6"/>
      <c r="B10" s="46" t="s">
        <v>47</v>
      </c>
      <c r="C10" s="46"/>
      <c r="D10" s="29">
        <f>COUNTIF(【団体形】エントリーシート!$I$3:$I$106,"幼年")</f>
        <v>0</v>
      </c>
      <c r="E10" s="11" t="s">
        <v>4</v>
      </c>
      <c r="F10" s="14" t="s">
        <v>44</v>
      </c>
      <c r="G10" s="15">
        <v>9600</v>
      </c>
      <c r="H10" s="14" t="s">
        <v>45</v>
      </c>
      <c r="I10" s="47">
        <f>D10*G10</f>
        <v>0</v>
      </c>
      <c r="J10" s="48"/>
      <c r="K10" s="9" t="s">
        <v>46</v>
      </c>
      <c r="L10" s="6"/>
    </row>
    <row r="11" spans="1:12" ht="15">
      <c r="B11" s="46" t="s">
        <v>48</v>
      </c>
      <c r="C11" s="46"/>
      <c r="D11" s="29">
        <f>COUNTIF(【団体形】エントリーシート!$I$3:$I$106,"小学1･2年")</f>
        <v>0</v>
      </c>
      <c r="E11" s="11" t="s">
        <v>4</v>
      </c>
      <c r="F11" s="14" t="s">
        <v>44</v>
      </c>
      <c r="G11" s="15">
        <v>9600</v>
      </c>
      <c r="H11" s="14" t="s">
        <v>45</v>
      </c>
      <c r="I11" s="49">
        <f>D11*G11</f>
        <v>0</v>
      </c>
      <c r="J11" s="50"/>
      <c r="K11" s="11" t="s">
        <v>46</v>
      </c>
    </row>
    <row r="12" spans="1:12" ht="15">
      <c r="B12" s="46" t="s">
        <v>49</v>
      </c>
      <c r="C12" s="46"/>
      <c r="D12" s="29">
        <f>COUNTIF(【団体形】エントリーシート!$I$3:$I$106,"小学3･4年")</f>
        <v>0</v>
      </c>
      <c r="E12" s="11" t="s">
        <v>4</v>
      </c>
      <c r="F12" s="14" t="s">
        <v>44</v>
      </c>
      <c r="G12" s="15">
        <v>9600</v>
      </c>
      <c r="H12" s="14" t="s">
        <v>45</v>
      </c>
      <c r="I12" s="51">
        <f>D12*G12</f>
        <v>0</v>
      </c>
      <c r="J12" s="52"/>
      <c r="K12" s="12" t="s">
        <v>46</v>
      </c>
    </row>
    <row r="13" spans="1:12" ht="15">
      <c r="B13" s="46" t="s">
        <v>50</v>
      </c>
      <c r="C13" s="46"/>
      <c r="D13" s="29">
        <f>COUNTIF(【団体形】エントリーシート!$I$3:$I$106,"小学5･6年")</f>
        <v>0</v>
      </c>
      <c r="E13" s="11" t="s">
        <v>4</v>
      </c>
      <c r="F13" s="14" t="s">
        <v>44</v>
      </c>
      <c r="G13" s="15">
        <v>9600</v>
      </c>
      <c r="H13" s="14" t="s">
        <v>45</v>
      </c>
      <c r="I13" s="51">
        <f>D13*G13</f>
        <v>0</v>
      </c>
      <c r="J13" s="52"/>
      <c r="K13" s="12" t="s">
        <v>46</v>
      </c>
    </row>
    <row r="14" spans="1:12" ht="15">
      <c r="B14" s="46" t="s">
        <v>51</v>
      </c>
      <c r="C14" s="46"/>
      <c r="D14" s="29">
        <f>COUNTIF(【団体形】エントリーシート!$I$3:$I$106,"中学生")</f>
        <v>0</v>
      </c>
      <c r="E14" s="11" t="s">
        <v>4</v>
      </c>
      <c r="F14" s="16" t="s">
        <v>44</v>
      </c>
      <c r="G14" s="17">
        <v>9600</v>
      </c>
      <c r="H14" s="16" t="s">
        <v>45</v>
      </c>
      <c r="I14" s="51">
        <f>D14*G14</f>
        <v>0</v>
      </c>
      <c r="J14" s="52"/>
      <c r="K14" s="12" t="s">
        <v>46</v>
      </c>
    </row>
    <row r="15" spans="1:12" ht="15">
      <c r="B15" s="18"/>
      <c r="C15" s="19"/>
      <c r="D15" s="19"/>
      <c r="E15" s="19"/>
      <c r="F15" s="19"/>
      <c r="G15" s="55" t="s">
        <v>52</v>
      </c>
      <c r="H15" s="56"/>
      <c r="I15" s="53">
        <f>SUM(I9:J14)</f>
        <v>0</v>
      </c>
      <c r="J15" s="54"/>
      <c r="K15" s="20" t="s">
        <v>46</v>
      </c>
    </row>
    <row r="16" spans="1:12" ht="19.8" customHeight="1">
      <c r="B16" s="61" t="s">
        <v>74</v>
      </c>
      <c r="C16" s="62"/>
      <c r="D16" s="62"/>
      <c r="E16" s="62"/>
      <c r="F16" s="62"/>
      <c r="G16" s="62"/>
      <c r="H16" s="62"/>
      <c r="I16" s="62"/>
      <c r="J16" s="62"/>
      <c r="K16" s="63"/>
    </row>
    <row r="17" spans="2:11" ht="6.6" customHeight="1"/>
    <row r="18" spans="2:11" ht="15">
      <c r="B18" s="57" t="s">
        <v>63</v>
      </c>
      <c r="C18" s="58"/>
      <c r="D18" s="58"/>
      <c r="E18" s="58"/>
      <c r="F18" s="58"/>
      <c r="G18" s="58"/>
      <c r="H18" s="58"/>
      <c r="I18" s="58"/>
      <c r="J18" s="58"/>
      <c r="K18" s="59"/>
    </row>
    <row r="19" spans="2:11" ht="15">
      <c r="B19" s="60" t="s">
        <v>47</v>
      </c>
      <c r="C19" s="60"/>
      <c r="D19" s="29">
        <f>COUNTIF(【団体組手】エントリーシート!$I$3:$I$106,"幼年")</f>
        <v>0</v>
      </c>
      <c r="E19" s="11" t="s">
        <v>4</v>
      </c>
      <c r="F19" s="14" t="s">
        <v>44</v>
      </c>
      <c r="G19" s="15">
        <v>9600</v>
      </c>
      <c r="H19" s="14" t="s">
        <v>45</v>
      </c>
      <c r="I19" s="47">
        <f t="shared" ref="I19:I26" si="0">D19*G19</f>
        <v>0</v>
      </c>
      <c r="J19" s="48"/>
      <c r="K19" s="9" t="s">
        <v>46</v>
      </c>
    </row>
    <row r="20" spans="2:11" ht="15">
      <c r="B20" s="60" t="s">
        <v>48</v>
      </c>
      <c r="C20" s="60"/>
      <c r="D20" s="29">
        <f>COUNTIF(【団体組手】エントリーシート!$I$3:$I$106,"小学1･2年")</f>
        <v>0</v>
      </c>
      <c r="E20" s="11" t="s">
        <v>4</v>
      </c>
      <c r="F20" s="14" t="s">
        <v>44</v>
      </c>
      <c r="G20" s="15">
        <v>9600</v>
      </c>
      <c r="H20" s="14" t="s">
        <v>45</v>
      </c>
      <c r="I20" s="49">
        <f t="shared" si="0"/>
        <v>0</v>
      </c>
      <c r="J20" s="50"/>
      <c r="K20" s="11" t="s">
        <v>46</v>
      </c>
    </row>
    <row r="21" spans="2:11" ht="15">
      <c r="B21" s="60" t="s">
        <v>53</v>
      </c>
      <c r="C21" s="60"/>
      <c r="D21" s="29">
        <f>COUNTIF(【団体組手】エントリーシート!$I$3:$I$106,"小学3･4年男子")</f>
        <v>0</v>
      </c>
      <c r="E21" s="11" t="s">
        <v>4</v>
      </c>
      <c r="F21" s="14" t="s">
        <v>44</v>
      </c>
      <c r="G21" s="15">
        <v>9600</v>
      </c>
      <c r="H21" s="14" t="s">
        <v>45</v>
      </c>
      <c r="I21" s="51">
        <f t="shared" si="0"/>
        <v>0</v>
      </c>
      <c r="J21" s="52"/>
      <c r="K21" s="12" t="s">
        <v>46</v>
      </c>
    </row>
    <row r="22" spans="2:11" ht="15">
      <c r="B22" s="60" t="s">
        <v>54</v>
      </c>
      <c r="C22" s="60"/>
      <c r="D22" s="29">
        <f>COUNTIF(【団体組手】エントリーシート!$I$3:$I$106,"小学3･4年女子")</f>
        <v>0</v>
      </c>
      <c r="E22" s="11" t="s">
        <v>4</v>
      </c>
      <c r="F22" s="14" t="s">
        <v>44</v>
      </c>
      <c r="G22" s="15">
        <v>9600</v>
      </c>
      <c r="H22" s="14" t="s">
        <v>45</v>
      </c>
      <c r="I22" s="51">
        <f t="shared" si="0"/>
        <v>0</v>
      </c>
      <c r="J22" s="52"/>
      <c r="K22" s="12" t="s">
        <v>46</v>
      </c>
    </row>
    <row r="23" spans="2:11" ht="15">
      <c r="B23" s="60" t="s">
        <v>55</v>
      </c>
      <c r="C23" s="60"/>
      <c r="D23" s="29">
        <f>COUNTIF(【団体組手】エントリーシート!$I$3:$I$106,"小学5･6年男子")</f>
        <v>0</v>
      </c>
      <c r="E23" s="11" t="s">
        <v>4</v>
      </c>
      <c r="F23" s="14" t="s">
        <v>44</v>
      </c>
      <c r="G23" s="15">
        <v>9600</v>
      </c>
      <c r="H23" s="14" t="s">
        <v>45</v>
      </c>
      <c r="I23" s="51">
        <f t="shared" si="0"/>
        <v>0</v>
      </c>
      <c r="J23" s="52"/>
      <c r="K23" s="12" t="s">
        <v>46</v>
      </c>
    </row>
    <row r="24" spans="2:11" ht="15">
      <c r="B24" s="60" t="s">
        <v>56</v>
      </c>
      <c r="C24" s="60"/>
      <c r="D24" s="29">
        <f>COUNTIF(【団体組手】エントリーシート!$I$3:$I$106,"小学5･6年女子")</f>
        <v>0</v>
      </c>
      <c r="E24" s="11" t="s">
        <v>4</v>
      </c>
      <c r="F24" s="14" t="s">
        <v>44</v>
      </c>
      <c r="G24" s="15">
        <v>9600</v>
      </c>
      <c r="H24" s="14" t="s">
        <v>45</v>
      </c>
      <c r="I24" s="51">
        <f t="shared" si="0"/>
        <v>0</v>
      </c>
      <c r="J24" s="52"/>
      <c r="K24" s="12" t="s">
        <v>46</v>
      </c>
    </row>
    <row r="25" spans="2:11" ht="15">
      <c r="B25" s="60" t="s">
        <v>57</v>
      </c>
      <c r="C25" s="60"/>
      <c r="D25" s="29">
        <f>COUNTIF(【団体組手】エントリーシート!$I$3:$I$106,"中学生男子")</f>
        <v>0</v>
      </c>
      <c r="E25" s="11" t="s">
        <v>4</v>
      </c>
      <c r="F25" s="14" t="s">
        <v>44</v>
      </c>
      <c r="G25" s="15">
        <v>9600</v>
      </c>
      <c r="H25" s="14" t="s">
        <v>45</v>
      </c>
      <c r="I25" s="51">
        <f t="shared" si="0"/>
        <v>0</v>
      </c>
      <c r="J25" s="52"/>
      <c r="K25" s="12" t="s">
        <v>46</v>
      </c>
    </row>
    <row r="26" spans="2:11" ht="15">
      <c r="B26" s="60" t="s">
        <v>58</v>
      </c>
      <c r="C26" s="60"/>
      <c r="D26" s="29">
        <f>COUNTIF(【団体組手】エントリーシート!$I$3:$I$106,"中学生女子")</f>
        <v>0</v>
      </c>
      <c r="E26" s="11" t="s">
        <v>4</v>
      </c>
      <c r="F26" s="16" t="s">
        <v>44</v>
      </c>
      <c r="G26" s="17">
        <v>9600</v>
      </c>
      <c r="H26" s="16" t="s">
        <v>45</v>
      </c>
      <c r="I26" s="51">
        <f t="shared" si="0"/>
        <v>0</v>
      </c>
      <c r="J26" s="52"/>
      <c r="K26" s="12" t="s">
        <v>46</v>
      </c>
    </row>
    <row r="27" spans="2:11" ht="15">
      <c r="B27" s="18"/>
      <c r="C27" s="19"/>
      <c r="D27" s="19"/>
      <c r="E27" s="19"/>
      <c r="F27" s="19"/>
      <c r="G27" s="55" t="s">
        <v>59</v>
      </c>
      <c r="H27" s="56"/>
      <c r="I27" s="53">
        <f>SUM(I19:J26)</f>
        <v>0</v>
      </c>
      <c r="J27" s="54"/>
      <c r="K27" s="20" t="s">
        <v>46</v>
      </c>
    </row>
    <row r="28" spans="2:11" ht="10.8" customHeight="1">
      <c r="B28" s="61" t="s">
        <v>60</v>
      </c>
      <c r="C28" s="62"/>
      <c r="D28" s="62"/>
      <c r="E28" s="62"/>
      <c r="F28" s="62"/>
      <c r="G28" s="62"/>
      <c r="H28" s="62"/>
      <c r="I28" s="62"/>
      <c r="J28" s="62"/>
      <c r="K28" s="63"/>
    </row>
    <row r="29" spans="2:11" ht="15"/>
    <row r="30" spans="2:11" ht="15">
      <c r="B30" s="64" t="s">
        <v>64</v>
      </c>
      <c r="C30" s="65"/>
      <c r="D30" s="65"/>
      <c r="E30" s="65"/>
      <c r="F30" s="65"/>
      <c r="G30" s="65"/>
      <c r="H30" s="65"/>
      <c r="I30" s="65"/>
      <c r="J30" s="65"/>
      <c r="K30" s="66"/>
    </row>
    <row r="31" spans="2:11" ht="15">
      <c r="B31" s="21" t="s">
        <v>32</v>
      </c>
      <c r="C31" s="67"/>
      <c r="D31" s="67"/>
      <c r="E31" s="67"/>
      <c r="F31" s="67"/>
      <c r="G31" s="21" t="s">
        <v>32</v>
      </c>
      <c r="H31" s="67"/>
      <c r="I31" s="67"/>
      <c r="J31" s="67"/>
      <c r="K31" s="67"/>
    </row>
    <row r="32" spans="2:11" ht="15">
      <c r="B32" s="21" t="s">
        <v>32</v>
      </c>
      <c r="C32" s="67"/>
      <c r="D32" s="67"/>
      <c r="E32" s="67"/>
      <c r="F32" s="67"/>
      <c r="G32" s="21" t="s">
        <v>32</v>
      </c>
      <c r="H32" s="67"/>
      <c r="I32" s="67"/>
      <c r="J32" s="67"/>
      <c r="K32" s="67"/>
    </row>
    <row r="33" spans="2:11" ht="15">
      <c r="B33" s="68" t="s">
        <v>61</v>
      </c>
      <c r="C33" s="68"/>
      <c r="D33" s="30">
        <f>COUNTA(C31,C32,H31,H32)</f>
        <v>0</v>
      </c>
      <c r="E33" s="11" t="s">
        <v>65</v>
      </c>
      <c r="F33" s="16" t="s">
        <v>44</v>
      </c>
      <c r="G33" s="17">
        <v>3000</v>
      </c>
      <c r="H33" s="16" t="s">
        <v>45</v>
      </c>
      <c r="I33" s="69">
        <f>D33*G33</f>
        <v>0</v>
      </c>
      <c r="J33" s="70"/>
      <c r="K33" s="13" t="s">
        <v>46</v>
      </c>
    </row>
    <row r="34" spans="2:11" ht="7.2" customHeight="1"/>
    <row r="35" spans="2:11" ht="15">
      <c r="B35" s="64" t="s">
        <v>68</v>
      </c>
      <c r="C35" s="65"/>
      <c r="D35" s="65"/>
      <c r="E35" s="65"/>
      <c r="F35" s="65"/>
      <c r="G35" s="65"/>
      <c r="H35" s="65"/>
      <c r="I35" s="65"/>
      <c r="J35" s="65"/>
      <c r="K35" s="66"/>
    </row>
    <row r="36" spans="2:11" ht="15">
      <c r="B36" s="21" t="s">
        <v>32</v>
      </c>
      <c r="C36" s="67"/>
      <c r="D36" s="67"/>
      <c r="E36" s="67"/>
      <c r="F36" s="67"/>
      <c r="G36" s="21" t="s">
        <v>32</v>
      </c>
      <c r="H36" s="67"/>
      <c r="I36" s="67"/>
      <c r="J36" s="67"/>
      <c r="K36" s="67"/>
    </row>
    <row r="37" spans="2:11" ht="15">
      <c r="B37" s="21" t="s">
        <v>32</v>
      </c>
      <c r="C37" s="67"/>
      <c r="D37" s="67"/>
      <c r="E37" s="67"/>
      <c r="F37" s="67"/>
      <c r="G37" s="21" t="s">
        <v>32</v>
      </c>
      <c r="H37" s="67"/>
      <c r="I37" s="67"/>
      <c r="J37" s="67"/>
      <c r="K37" s="67"/>
    </row>
    <row r="38" spans="2:11" ht="15">
      <c r="B38" s="21" t="s">
        <v>32</v>
      </c>
      <c r="C38" s="67"/>
      <c r="D38" s="67"/>
      <c r="E38" s="67"/>
      <c r="F38" s="67"/>
      <c r="G38" s="21" t="s">
        <v>32</v>
      </c>
      <c r="H38" s="67"/>
      <c r="I38" s="67"/>
      <c r="J38" s="67"/>
      <c r="K38" s="67"/>
    </row>
    <row r="39" spans="2:11" ht="15">
      <c r="B39" s="68" t="s">
        <v>61</v>
      </c>
      <c r="C39" s="68"/>
      <c r="D39" s="30">
        <f>COUNTA(C36,H36,C37,H37,C38,H38)</f>
        <v>0</v>
      </c>
      <c r="E39" s="11" t="s">
        <v>65</v>
      </c>
      <c r="F39" s="16" t="s">
        <v>44</v>
      </c>
      <c r="G39" s="17">
        <v>500</v>
      </c>
      <c r="H39" s="16" t="s">
        <v>45</v>
      </c>
      <c r="I39" s="69">
        <f>D39*G39</f>
        <v>0</v>
      </c>
      <c r="J39" s="70"/>
      <c r="K39" s="13" t="s">
        <v>46</v>
      </c>
    </row>
    <row r="40" spans="2:11" ht="6.6" customHeight="1"/>
    <row r="41" spans="2:11" ht="15">
      <c r="B41" s="64" t="s">
        <v>77</v>
      </c>
      <c r="C41" s="65"/>
      <c r="D41" s="65"/>
      <c r="E41" s="65"/>
      <c r="F41" s="65"/>
      <c r="G41" s="65"/>
      <c r="H41" s="65"/>
      <c r="I41" s="65"/>
      <c r="J41" s="65"/>
      <c r="K41" s="66"/>
    </row>
    <row r="42" spans="2:11" ht="15">
      <c r="B42" s="68" t="s">
        <v>66</v>
      </c>
      <c r="C42" s="68"/>
      <c r="D42" s="26"/>
      <c r="E42" s="11" t="s">
        <v>1</v>
      </c>
      <c r="F42" s="16" t="s">
        <v>44</v>
      </c>
      <c r="G42" s="17">
        <v>1000</v>
      </c>
      <c r="H42" s="16" t="s">
        <v>45</v>
      </c>
      <c r="I42" s="69">
        <f>D42*G42</f>
        <v>0</v>
      </c>
      <c r="J42" s="70"/>
      <c r="K42" s="13" t="s">
        <v>46</v>
      </c>
    </row>
    <row r="43" spans="2:11" ht="7.8" customHeight="1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6.8" customHeight="1">
      <c r="B44" s="71" t="s">
        <v>72</v>
      </c>
      <c r="C44" s="72"/>
      <c r="D44" s="72"/>
      <c r="E44" s="72"/>
      <c r="F44" s="72"/>
      <c r="G44" s="72"/>
      <c r="H44" s="72"/>
      <c r="I44" s="72"/>
      <c r="J44" s="73"/>
      <c r="K44" s="8"/>
    </row>
    <row r="45" spans="2:11" ht="16.8" customHeight="1">
      <c r="B45" s="77" t="s">
        <v>69</v>
      </c>
      <c r="C45" s="77"/>
      <c r="D45" s="31">
        <f>SUM($D10:$D14)</f>
        <v>0</v>
      </c>
      <c r="E45" s="78" t="s">
        <v>70</v>
      </c>
      <c r="F45" s="78"/>
      <c r="G45" s="31">
        <f>SUM($D19:$D26)</f>
        <v>0</v>
      </c>
      <c r="H45" s="79" t="s">
        <v>71</v>
      </c>
      <c r="I45" s="79"/>
      <c r="J45" s="32">
        <f>D42</f>
        <v>0</v>
      </c>
      <c r="K45" s="8"/>
    </row>
    <row r="46" spans="2:11" ht="16.8" customHeight="1">
      <c r="B46" s="24" t="s">
        <v>76</v>
      </c>
      <c r="C46" s="23"/>
      <c r="D46" s="23"/>
      <c r="E46" s="23"/>
      <c r="F46" s="23"/>
      <c r="G46" s="80" t="s">
        <v>73</v>
      </c>
      <c r="H46" s="81"/>
      <c r="I46" s="25">
        <f>$D$45+$G$45+$J$45</f>
        <v>0</v>
      </c>
      <c r="J46" s="22" t="s">
        <v>1</v>
      </c>
      <c r="K46" s="8"/>
    </row>
    <row r="47" spans="2:11" ht="7.2" customHeight="1"/>
    <row r="48" spans="2:11" ht="16.8" customHeight="1">
      <c r="G48" s="76" t="s">
        <v>75</v>
      </c>
      <c r="H48" s="76"/>
      <c r="I48" s="74">
        <f>I15+I27+I33+I39+I42</f>
        <v>0</v>
      </c>
      <c r="J48" s="75"/>
      <c r="K48" s="27" t="s">
        <v>46</v>
      </c>
    </row>
    <row r="49" spans="1:12" ht="16.8" customHeight="1"/>
    <row r="50" spans="1:12" ht="16.8" customHeight="1">
      <c r="A50" s="36" t="s">
        <v>78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12" ht="16.8" customHeight="1"/>
    <row r="52" spans="1:12" ht="16.8" customHeight="1"/>
    <row r="53" spans="1:12" ht="16.8" customHeight="1"/>
    <row r="54" spans="1:12" ht="16.8" customHeight="1"/>
    <row r="55" spans="1:12" ht="16.8" customHeight="1"/>
    <row r="56" spans="1:12" ht="16.8" customHeight="1"/>
    <row r="57" spans="1:12" ht="16.8" customHeight="1"/>
    <row r="58" spans="1:12" ht="16.8" customHeight="1"/>
    <row r="59" spans="1:12" ht="16.8" customHeight="1"/>
    <row r="60" spans="1:12" ht="16.8" customHeight="1"/>
    <row r="61" spans="1:12" ht="16.8" customHeight="1"/>
    <row r="62" spans="1:12" ht="16.8" customHeight="1"/>
    <row r="63" spans="1:12" ht="16.8" customHeight="1"/>
    <row r="64" spans="1:12" ht="16.8" customHeight="1"/>
    <row r="65" ht="16.8" customHeight="1"/>
  </sheetData>
  <sheetProtection sheet="1" objects="1" scenarios="1"/>
  <mergeCells count="78">
    <mergeCell ref="I48:J48"/>
    <mergeCell ref="G48:H48"/>
    <mergeCell ref="B45:C45"/>
    <mergeCell ref="E45:F45"/>
    <mergeCell ref="H45:I45"/>
    <mergeCell ref="G46:H46"/>
    <mergeCell ref="B44:J44"/>
    <mergeCell ref="B35:K35"/>
    <mergeCell ref="C36:F36"/>
    <mergeCell ref="H36:K36"/>
    <mergeCell ref="C38:F38"/>
    <mergeCell ref="H38:K38"/>
    <mergeCell ref="B39:C39"/>
    <mergeCell ref="I39:J39"/>
    <mergeCell ref="C37:F37"/>
    <mergeCell ref="H37:K37"/>
    <mergeCell ref="B41:K41"/>
    <mergeCell ref="B42:C42"/>
    <mergeCell ref="I42:J42"/>
    <mergeCell ref="C31:F31"/>
    <mergeCell ref="H31:K31"/>
    <mergeCell ref="C32:F32"/>
    <mergeCell ref="H32:K32"/>
    <mergeCell ref="B33:C33"/>
    <mergeCell ref="I33:J33"/>
    <mergeCell ref="G27:H27"/>
    <mergeCell ref="I27:J27"/>
    <mergeCell ref="B16:K16"/>
    <mergeCell ref="B28:K28"/>
    <mergeCell ref="B30:K30"/>
    <mergeCell ref="B24:C24"/>
    <mergeCell ref="I24:J24"/>
    <mergeCell ref="B25:C25"/>
    <mergeCell ref="I25:J25"/>
    <mergeCell ref="B26:C26"/>
    <mergeCell ref="I26:J26"/>
    <mergeCell ref="B21:C21"/>
    <mergeCell ref="I21:J21"/>
    <mergeCell ref="B22:C22"/>
    <mergeCell ref="I22:J22"/>
    <mergeCell ref="B23:C23"/>
    <mergeCell ref="B14:C14"/>
    <mergeCell ref="I14:J14"/>
    <mergeCell ref="I15:J15"/>
    <mergeCell ref="G15:H15"/>
    <mergeCell ref="I23:J23"/>
    <mergeCell ref="B18:K18"/>
    <mergeCell ref="B19:C19"/>
    <mergeCell ref="I19:J19"/>
    <mergeCell ref="B20:C20"/>
    <mergeCell ref="I20:J20"/>
    <mergeCell ref="B11:C11"/>
    <mergeCell ref="I11:J11"/>
    <mergeCell ref="B12:C12"/>
    <mergeCell ref="I12:J12"/>
    <mergeCell ref="B13:C13"/>
    <mergeCell ref="I13:J13"/>
    <mergeCell ref="G6:H6"/>
    <mergeCell ref="I6:J6"/>
    <mergeCell ref="K6:L6"/>
    <mergeCell ref="B10:C10"/>
    <mergeCell ref="I10:J10"/>
    <mergeCell ref="A50:L50"/>
    <mergeCell ref="A1:L1"/>
    <mergeCell ref="C3:F3"/>
    <mergeCell ref="C4:F4"/>
    <mergeCell ref="A3:B3"/>
    <mergeCell ref="G3:H3"/>
    <mergeCell ref="I3:L3"/>
    <mergeCell ref="A4:B4"/>
    <mergeCell ref="G4:H4"/>
    <mergeCell ref="I4:L4"/>
    <mergeCell ref="B9:C9"/>
    <mergeCell ref="I9:J9"/>
    <mergeCell ref="B8:K8"/>
    <mergeCell ref="A6:B6"/>
    <mergeCell ref="C6:D6"/>
    <mergeCell ref="E6:F6"/>
  </mergeCells>
  <phoneticPr fontId="3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1268-5B57-4E7E-B2A1-124F3799FFB2}">
  <sheetPr>
    <tabColor rgb="FFCCECFF"/>
  </sheetPr>
  <dimension ref="A1:I107"/>
  <sheetViews>
    <sheetView view="pageBreakPreview" topLeftCell="A2" zoomScaleNormal="85" zoomScaleSheetLayoutView="100" workbookViewId="0">
      <selection activeCell="D3" sqref="D3"/>
    </sheetView>
  </sheetViews>
  <sheetFormatPr defaultRowHeight="14.4"/>
  <cols>
    <col min="1" max="1" width="6.21875" customWidth="1"/>
    <col min="2" max="2" width="6.5546875" bestFit="1" customWidth="1"/>
    <col min="3" max="4" width="23.5546875" customWidth="1"/>
    <col min="5" max="5" width="8.6640625" customWidth="1"/>
    <col min="6" max="6" width="17.21875" customWidth="1"/>
    <col min="7" max="7" width="9.6640625" customWidth="1"/>
    <col min="8" max="8" width="13.109375" customWidth="1"/>
    <col min="9" max="9" width="16.21875" customWidth="1"/>
  </cols>
  <sheetData>
    <row r="1" spans="1:9" hidden="1">
      <c r="A1" s="1">
        <f ca="1">TODAY()</f>
        <v>45928</v>
      </c>
      <c r="B1" s="1"/>
    </row>
    <row r="2" spans="1:9" ht="30" customHeight="1">
      <c r="A2" s="84" t="s">
        <v>36</v>
      </c>
      <c r="B2" s="84"/>
      <c r="C2" s="84"/>
      <c r="D2" s="84"/>
      <c r="G2" s="85" t="s">
        <v>67</v>
      </c>
      <c r="H2" s="86"/>
    </row>
    <row r="3" spans="1:9" ht="15">
      <c r="A3" s="3" t="s">
        <v>31</v>
      </c>
      <c r="B3" s="3" t="s">
        <v>4</v>
      </c>
      <c r="C3" s="3" t="s">
        <v>32</v>
      </c>
      <c r="D3" s="3" t="s">
        <v>79</v>
      </c>
      <c r="E3" s="3" t="s">
        <v>2</v>
      </c>
      <c r="F3" s="3" t="s">
        <v>33</v>
      </c>
      <c r="G3" s="3" t="s">
        <v>34</v>
      </c>
      <c r="H3" s="3" t="s">
        <v>3</v>
      </c>
      <c r="I3" s="3" t="s">
        <v>35</v>
      </c>
    </row>
    <row r="4" spans="1:9" ht="15">
      <c r="A4" s="2">
        <f>ROW()-3</f>
        <v>1</v>
      </c>
      <c r="B4" s="82" t="s">
        <v>5</v>
      </c>
      <c r="C4" s="33"/>
      <c r="D4" s="33"/>
      <c r="E4" s="34"/>
      <c r="F4" s="35"/>
      <c r="G4" s="4" t="str">
        <f>IF($F4="","error",DATEDIF($F4,$A$1,"Y"))</f>
        <v>error</v>
      </c>
      <c r="H4" s="4" t="str">
        <f>IF($F4="","error",IF(DATEDIF($F4,DATE(YEAR($A$1)-(MONTH($A$1)&lt;=3)*1,4,1),"Y")-2&gt;15,"成年",CHOOSE(DATEDIF($F4,DATE(YEAR($A$1)-(MONTH($A$1)&lt;=3)*1,4,1),"Y")-2,"幼年","幼年","幼年","小学1年","小学2年","小学3年","小学4年","小学5年","小学6年","中学生","中学生","中学生","高校生","高校生","高校生")))</f>
        <v>error</v>
      </c>
      <c r="I4" s="83"/>
    </row>
    <row r="5" spans="1:9" ht="15">
      <c r="A5" s="2">
        <f t="shared" ref="A5:A68" si="0">ROW()-3</f>
        <v>2</v>
      </c>
      <c r="B5" s="82"/>
      <c r="C5" s="33"/>
      <c r="D5" s="33"/>
      <c r="E5" s="34"/>
      <c r="F5" s="35"/>
      <c r="G5" s="4" t="str">
        <f t="shared" ref="G5:G68" si="1">IF($F5="","error",DATEDIF($F5,$A$1,"Y"))</f>
        <v>error</v>
      </c>
      <c r="H5" s="4" t="str">
        <f t="shared" ref="H5:H68" si="2">IF($F5="","error",IF(DATEDIF($F5,DATE(YEAR($A$1)-(MONTH($A$1)&lt;=3)*1,4,1),"Y")-2&gt;15,"成年",CHOOSE(DATEDIF($F5,DATE(YEAR($A$1)-(MONTH($A$1)&lt;=3)*1,4,1),"Y")-2,"幼年","幼年","幼年","小学1年","小学2年","小学3年","小学4年","小学5年","小学6年","中学生","中学生","中学生","高校生","高校生","高校生")))</f>
        <v>error</v>
      </c>
      <c r="I5" s="83"/>
    </row>
    <row r="6" spans="1:9" ht="15">
      <c r="A6" s="2">
        <f t="shared" si="0"/>
        <v>3</v>
      </c>
      <c r="B6" s="82"/>
      <c r="C6" s="33"/>
      <c r="D6" s="33"/>
      <c r="E6" s="34"/>
      <c r="F6" s="35"/>
      <c r="G6" s="4" t="str">
        <f t="shared" si="1"/>
        <v>error</v>
      </c>
      <c r="H6" s="4" t="str">
        <f t="shared" si="2"/>
        <v>error</v>
      </c>
      <c r="I6" s="83"/>
    </row>
    <row r="7" spans="1:9" ht="15">
      <c r="A7" s="2">
        <f t="shared" si="0"/>
        <v>4</v>
      </c>
      <c r="B7" s="82"/>
      <c r="C7" s="33"/>
      <c r="D7" s="33"/>
      <c r="E7" s="34"/>
      <c r="F7" s="35"/>
      <c r="G7" s="4" t="str">
        <f t="shared" si="1"/>
        <v>error</v>
      </c>
      <c r="H7" s="4" t="str">
        <f t="shared" si="2"/>
        <v>error</v>
      </c>
      <c r="I7" s="83"/>
    </row>
    <row r="8" spans="1:9" ht="15">
      <c r="A8" s="2">
        <f t="shared" si="0"/>
        <v>5</v>
      </c>
      <c r="B8" s="82" t="s">
        <v>6</v>
      </c>
      <c r="C8" s="33"/>
      <c r="D8" s="33"/>
      <c r="E8" s="34"/>
      <c r="F8" s="35"/>
      <c r="G8" s="4" t="str">
        <f t="shared" si="1"/>
        <v>error</v>
      </c>
      <c r="H8" s="4" t="str">
        <f t="shared" si="2"/>
        <v>error</v>
      </c>
      <c r="I8" s="83"/>
    </row>
    <row r="9" spans="1:9" ht="15">
      <c r="A9" s="2">
        <f t="shared" si="0"/>
        <v>6</v>
      </c>
      <c r="B9" s="82"/>
      <c r="C9" s="33"/>
      <c r="D9" s="33"/>
      <c r="E9" s="34"/>
      <c r="F9" s="35"/>
      <c r="G9" s="4" t="str">
        <f t="shared" si="1"/>
        <v>error</v>
      </c>
      <c r="H9" s="4" t="str">
        <f t="shared" si="2"/>
        <v>error</v>
      </c>
      <c r="I9" s="83"/>
    </row>
    <row r="10" spans="1:9" ht="15">
      <c r="A10" s="2">
        <f t="shared" si="0"/>
        <v>7</v>
      </c>
      <c r="B10" s="82"/>
      <c r="C10" s="33"/>
      <c r="D10" s="33"/>
      <c r="E10" s="34"/>
      <c r="F10" s="35"/>
      <c r="G10" s="4" t="str">
        <f t="shared" si="1"/>
        <v>error</v>
      </c>
      <c r="H10" s="4" t="str">
        <f t="shared" si="2"/>
        <v>error</v>
      </c>
      <c r="I10" s="83"/>
    </row>
    <row r="11" spans="1:9" ht="15">
      <c r="A11" s="2">
        <f t="shared" si="0"/>
        <v>8</v>
      </c>
      <c r="B11" s="82"/>
      <c r="C11" s="33"/>
      <c r="D11" s="33"/>
      <c r="E11" s="34"/>
      <c r="F11" s="35"/>
      <c r="G11" s="4" t="str">
        <f t="shared" si="1"/>
        <v>error</v>
      </c>
      <c r="H11" s="4" t="str">
        <f t="shared" si="2"/>
        <v>error</v>
      </c>
      <c r="I11" s="83"/>
    </row>
    <row r="12" spans="1:9" ht="15">
      <c r="A12" s="2">
        <f t="shared" si="0"/>
        <v>9</v>
      </c>
      <c r="B12" s="82" t="s">
        <v>7</v>
      </c>
      <c r="C12" s="33"/>
      <c r="D12" s="33"/>
      <c r="E12" s="34"/>
      <c r="F12" s="35"/>
      <c r="G12" s="4" t="str">
        <f t="shared" si="1"/>
        <v>error</v>
      </c>
      <c r="H12" s="4" t="str">
        <f t="shared" si="2"/>
        <v>error</v>
      </c>
      <c r="I12" s="83"/>
    </row>
    <row r="13" spans="1:9" ht="15">
      <c r="A13" s="2">
        <f t="shared" si="0"/>
        <v>10</v>
      </c>
      <c r="B13" s="82"/>
      <c r="C13" s="33"/>
      <c r="D13" s="33"/>
      <c r="E13" s="34"/>
      <c r="F13" s="35"/>
      <c r="G13" s="4" t="str">
        <f t="shared" si="1"/>
        <v>error</v>
      </c>
      <c r="H13" s="4" t="str">
        <f t="shared" si="2"/>
        <v>error</v>
      </c>
      <c r="I13" s="83"/>
    </row>
    <row r="14" spans="1:9" ht="15">
      <c r="A14" s="2">
        <f t="shared" si="0"/>
        <v>11</v>
      </c>
      <c r="B14" s="82"/>
      <c r="C14" s="33"/>
      <c r="D14" s="33"/>
      <c r="E14" s="34"/>
      <c r="F14" s="35"/>
      <c r="G14" s="4" t="str">
        <f t="shared" si="1"/>
        <v>error</v>
      </c>
      <c r="H14" s="4" t="str">
        <f t="shared" si="2"/>
        <v>error</v>
      </c>
      <c r="I14" s="83"/>
    </row>
    <row r="15" spans="1:9" ht="15">
      <c r="A15" s="2">
        <f t="shared" si="0"/>
        <v>12</v>
      </c>
      <c r="B15" s="82"/>
      <c r="C15" s="33"/>
      <c r="D15" s="33"/>
      <c r="E15" s="34"/>
      <c r="F15" s="35"/>
      <c r="G15" s="4" t="str">
        <f t="shared" si="1"/>
        <v>error</v>
      </c>
      <c r="H15" s="4" t="str">
        <f t="shared" si="2"/>
        <v>error</v>
      </c>
      <c r="I15" s="83"/>
    </row>
    <row r="16" spans="1:9" ht="15">
      <c r="A16" s="2">
        <f>ROW()-3</f>
        <v>13</v>
      </c>
      <c r="B16" s="82" t="s">
        <v>8</v>
      </c>
      <c r="C16" s="33"/>
      <c r="D16" s="33"/>
      <c r="E16" s="34"/>
      <c r="F16" s="35"/>
      <c r="G16" s="4" t="str">
        <f t="shared" si="1"/>
        <v>error</v>
      </c>
      <c r="H16" s="4" t="str">
        <f t="shared" si="2"/>
        <v>error</v>
      </c>
      <c r="I16" s="83"/>
    </row>
    <row r="17" spans="1:9" ht="15">
      <c r="A17" s="2">
        <f t="shared" si="0"/>
        <v>14</v>
      </c>
      <c r="B17" s="82"/>
      <c r="C17" s="33"/>
      <c r="D17" s="33"/>
      <c r="E17" s="34"/>
      <c r="F17" s="35"/>
      <c r="G17" s="4" t="str">
        <f t="shared" si="1"/>
        <v>error</v>
      </c>
      <c r="H17" s="4" t="str">
        <f t="shared" si="2"/>
        <v>error</v>
      </c>
      <c r="I17" s="83"/>
    </row>
    <row r="18" spans="1:9" ht="15">
      <c r="A18" s="2">
        <f t="shared" si="0"/>
        <v>15</v>
      </c>
      <c r="B18" s="82"/>
      <c r="C18" s="33"/>
      <c r="D18" s="33"/>
      <c r="E18" s="34"/>
      <c r="F18" s="35"/>
      <c r="G18" s="4" t="str">
        <f t="shared" si="1"/>
        <v>error</v>
      </c>
      <c r="H18" s="4" t="str">
        <f t="shared" si="2"/>
        <v>error</v>
      </c>
      <c r="I18" s="83"/>
    </row>
    <row r="19" spans="1:9" ht="15">
      <c r="A19" s="2">
        <f t="shared" si="0"/>
        <v>16</v>
      </c>
      <c r="B19" s="82"/>
      <c r="C19" s="33"/>
      <c r="D19" s="33"/>
      <c r="E19" s="34"/>
      <c r="F19" s="35"/>
      <c r="G19" s="4" t="str">
        <f t="shared" si="1"/>
        <v>error</v>
      </c>
      <c r="H19" s="4" t="str">
        <f t="shared" si="2"/>
        <v>error</v>
      </c>
      <c r="I19" s="83"/>
    </row>
    <row r="20" spans="1:9" ht="15">
      <c r="A20" s="2">
        <f t="shared" si="0"/>
        <v>17</v>
      </c>
      <c r="B20" s="82" t="s">
        <v>9</v>
      </c>
      <c r="C20" s="33"/>
      <c r="D20" s="33"/>
      <c r="E20" s="34"/>
      <c r="F20" s="35"/>
      <c r="G20" s="4" t="str">
        <f t="shared" si="1"/>
        <v>error</v>
      </c>
      <c r="H20" s="4" t="str">
        <f t="shared" si="2"/>
        <v>error</v>
      </c>
      <c r="I20" s="83"/>
    </row>
    <row r="21" spans="1:9" ht="15">
      <c r="A21" s="2">
        <f t="shared" si="0"/>
        <v>18</v>
      </c>
      <c r="B21" s="82"/>
      <c r="C21" s="33"/>
      <c r="D21" s="33"/>
      <c r="E21" s="34"/>
      <c r="F21" s="35"/>
      <c r="G21" s="4" t="str">
        <f t="shared" si="1"/>
        <v>error</v>
      </c>
      <c r="H21" s="4" t="str">
        <f t="shared" si="2"/>
        <v>error</v>
      </c>
      <c r="I21" s="83"/>
    </row>
    <row r="22" spans="1:9" ht="15">
      <c r="A22" s="2">
        <f t="shared" si="0"/>
        <v>19</v>
      </c>
      <c r="B22" s="82"/>
      <c r="C22" s="33"/>
      <c r="D22" s="33"/>
      <c r="E22" s="34"/>
      <c r="F22" s="35"/>
      <c r="G22" s="4" t="str">
        <f t="shared" si="1"/>
        <v>error</v>
      </c>
      <c r="H22" s="4" t="str">
        <f t="shared" si="2"/>
        <v>error</v>
      </c>
      <c r="I22" s="83"/>
    </row>
    <row r="23" spans="1:9" ht="15">
      <c r="A23" s="2">
        <f t="shared" si="0"/>
        <v>20</v>
      </c>
      <c r="B23" s="82"/>
      <c r="C23" s="33"/>
      <c r="D23" s="33"/>
      <c r="E23" s="34"/>
      <c r="F23" s="35"/>
      <c r="G23" s="4" t="str">
        <f t="shared" si="1"/>
        <v>error</v>
      </c>
      <c r="H23" s="4" t="str">
        <f t="shared" si="2"/>
        <v>error</v>
      </c>
      <c r="I23" s="83"/>
    </row>
    <row r="24" spans="1:9" ht="15">
      <c r="A24" s="2">
        <f t="shared" si="0"/>
        <v>21</v>
      </c>
      <c r="B24" s="82" t="s">
        <v>10</v>
      </c>
      <c r="C24" s="33"/>
      <c r="D24" s="33"/>
      <c r="E24" s="34"/>
      <c r="F24" s="35"/>
      <c r="G24" s="4" t="str">
        <f t="shared" si="1"/>
        <v>error</v>
      </c>
      <c r="H24" s="4" t="str">
        <f t="shared" si="2"/>
        <v>error</v>
      </c>
      <c r="I24" s="83"/>
    </row>
    <row r="25" spans="1:9" ht="15">
      <c r="A25" s="2">
        <f t="shared" si="0"/>
        <v>22</v>
      </c>
      <c r="B25" s="82"/>
      <c r="C25" s="33"/>
      <c r="D25" s="33"/>
      <c r="E25" s="34"/>
      <c r="F25" s="35"/>
      <c r="G25" s="4" t="str">
        <f t="shared" si="1"/>
        <v>error</v>
      </c>
      <c r="H25" s="4" t="str">
        <f t="shared" si="2"/>
        <v>error</v>
      </c>
      <c r="I25" s="83"/>
    </row>
    <row r="26" spans="1:9" ht="15">
      <c r="A26" s="2">
        <f t="shared" si="0"/>
        <v>23</v>
      </c>
      <c r="B26" s="82"/>
      <c r="C26" s="33"/>
      <c r="D26" s="33"/>
      <c r="E26" s="34"/>
      <c r="F26" s="35"/>
      <c r="G26" s="4" t="str">
        <f t="shared" si="1"/>
        <v>error</v>
      </c>
      <c r="H26" s="4" t="str">
        <f t="shared" si="2"/>
        <v>error</v>
      </c>
      <c r="I26" s="83"/>
    </row>
    <row r="27" spans="1:9" ht="15">
      <c r="A27" s="2">
        <f t="shared" si="0"/>
        <v>24</v>
      </c>
      <c r="B27" s="82"/>
      <c r="C27" s="33"/>
      <c r="D27" s="33"/>
      <c r="E27" s="34"/>
      <c r="F27" s="35"/>
      <c r="G27" s="4" t="str">
        <f t="shared" si="1"/>
        <v>error</v>
      </c>
      <c r="H27" s="4" t="str">
        <f t="shared" si="2"/>
        <v>error</v>
      </c>
      <c r="I27" s="83"/>
    </row>
    <row r="28" spans="1:9" ht="15">
      <c r="A28" s="2">
        <f>ROW()-3</f>
        <v>25</v>
      </c>
      <c r="B28" s="82" t="s">
        <v>11</v>
      </c>
      <c r="C28" s="33"/>
      <c r="D28" s="33"/>
      <c r="E28" s="34"/>
      <c r="F28" s="35"/>
      <c r="G28" s="4" t="str">
        <f t="shared" si="1"/>
        <v>error</v>
      </c>
      <c r="H28" s="4" t="str">
        <f t="shared" si="2"/>
        <v>error</v>
      </c>
      <c r="I28" s="83"/>
    </row>
    <row r="29" spans="1:9" ht="15">
      <c r="A29" s="2">
        <f t="shared" si="0"/>
        <v>26</v>
      </c>
      <c r="B29" s="82"/>
      <c r="C29" s="33"/>
      <c r="D29" s="33"/>
      <c r="E29" s="34"/>
      <c r="F29" s="35"/>
      <c r="G29" s="4" t="str">
        <f t="shared" si="1"/>
        <v>error</v>
      </c>
      <c r="H29" s="4" t="str">
        <f t="shared" si="2"/>
        <v>error</v>
      </c>
      <c r="I29" s="83"/>
    </row>
    <row r="30" spans="1:9" ht="15">
      <c r="A30" s="2">
        <f t="shared" si="0"/>
        <v>27</v>
      </c>
      <c r="B30" s="82"/>
      <c r="C30" s="33"/>
      <c r="D30" s="33"/>
      <c r="E30" s="34"/>
      <c r="F30" s="35"/>
      <c r="G30" s="4" t="str">
        <f t="shared" si="1"/>
        <v>error</v>
      </c>
      <c r="H30" s="4" t="str">
        <f t="shared" si="2"/>
        <v>error</v>
      </c>
      <c r="I30" s="83"/>
    </row>
    <row r="31" spans="1:9" ht="15">
      <c r="A31" s="2">
        <f t="shared" si="0"/>
        <v>28</v>
      </c>
      <c r="B31" s="82"/>
      <c r="C31" s="33"/>
      <c r="D31" s="33"/>
      <c r="E31" s="34"/>
      <c r="F31" s="35"/>
      <c r="G31" s="4" t="str">
        <f t="shared" si="1"/>
        <v>error</v>
      </c>
      <c r="H31" s="4" t="str">
        <f t="shared" si="2"/>
        <v>error</v>
      </c>
      <c r="I31" s="83"/>
    </row>
    <row r="32" spans="1:9" ht="15">
      <c r="A32" s="2">
        <f t="shared" si="0"/>
        <v>29</v>
      </c>
      <c r="B32" s="82" t="s">
        <v>12</v>
      </c>
      <c r="C32" s="33"/>
      <c r="D32" s="33"/>
      <c r="E32" s="34"/>
      <c r="F32" s="35"/>
      <c r="G32" s="4" t="str">
        <f t="shared" si="1"/>
        <v>error</v>
      </c>
      <c r="H32" s="4" t="str">
        <f t="shared" si="2"/>
        <v>error</v>
      </c>
      <c r="I32" s="83"/>
    </row>
    <row r="33" spans="1:9" ht="15">
      <c r="A33" s="2">
        <f t="shared" si="0"/>
        <v>30</v>
      </c>
      <c r="B33" s="82"/>
      <c r="C33" s="33"/>
      <c r="D33" s="33"/>
      <c r="E33" s="34"/>
      <c r="F33" s="35"/>
      <c r="G33" s="4" t="str">
        <f t="shared" si="1"/>
        <v>error</v>
      </c>
      <c r="H33" s="4" t="str">
        <f t="shared" si="2"/>
        <v>error</v>
      </c>
      <c r="I33" s="83"/>
    </row>
    <row r="34" spans="1:9" ht="15">
      <c r="A34" s="2">
        <f t="shared" si="0"/>
        <v>31</v>
      </c>
      <c r="B34" s="82"/>
      <c r="C34" s="33"/>
      <c r="D34" s="33"/>
      <c r="E34" s="34"/>
      <c r="F34" s="35"/>
      <c r="G34" s="4" t="str">
        <f t="shared" si="1"/>
        <v>error</v>
      </c>
      <c r="H34" s="4" t="str">
        <f t="shared" si="2"/>
        <v>error</v>
      </c>
      <c r="I34" s="83"/>
    </row>
    <row r="35" spans="1:9" ht="15">
      <c r="A35" s="2">
        <f t="shared" si="0"/>
        <v>32</v>
      </c>
      <c r="B35" s="82"/>
      <c r="C35" s="33"/>
      <c r="D35" s="33"/>
      <c r="E35" s="34"/>
      <c r="F35" s="35"/>
      <c r="G35" s="4" t="str">
        <f t="shared" si="1"/>
        <v>error</v>
      </c>
      <c r="H35" s="4" t="str">
        <f t="shared" si="2"/>
        <v>error</v>
      </c>
      <c r="I35" s="83"/>
    </row>
    <row r="36" spans="1:9" ht="15">
      <c r="A36" s="2">
        <f t="shared" si="0"/>
        <v>33</v>
      </c>
      <c r="B36" s="82" t="s">
        <v>13</v>
      </c>
      <c r="C36" s="33"/>
      <c r="D36" s="33"/>
      <c r="E36" s="34"/>
      <c r="F36" s="35"/>
      <c r="G36" s="4" t="str">
        <f t="shared" si="1"/>
        <v>error</v>
      </c>
      <c r="H36" s="4" t="str">
        <f t="shared" si="2"/>
        <v>error</v>
      </c>
      <c r="I36" s="83"/>
    </row>
    <row r="37" spans="1:9" ht="15">
      <c r="A37" s="2">
        <f t="shared" si="0"/>
        <v>34</v>
      </c>
      <c r="B37" s="82"/>
      <c r="C37" s="33"/>
      <c r="D37" s="33"/>
      <c r="E37" s="34"/>
      <c r="F37" s="35"/>
      <c r="G37" s="4" t="str">
        <f t="shared" si="1"/>
        <v>error</v>
      </c>
      <c r="H37" s="4" t="str">
        <f t="shared" si="2"/>
        <v>error</v>
      </c>
      <c r="I37" s="83"/>
    </row>
    <row r="38" spans="1:9" ht="15">
      <c r="A38" s="2">
        <f t="shared" si="0"/>
        <v>35</v>
      </c>
      <c r="B38" s="82"/>
      <c r="C38" s="33"/>
      <c r="D38" s="33"/>
      <c r="E38" s="34"/>
      <c r="F38" s="35"/>
      <c r="G38" s="4" t="str">
        <f t="shared" si="1"/>
        <v>error</v>
      </c>
      <c r="H38" s="4" t="str">
        <f t="shared" si="2"/>
        <v>error</v>
      </c>
      <c r="I38" s="83"/>
    </row>
    <row r="39" spans="1:9" ht="15">
      <c r="A39" s="2">
        <f t="shared" si="0"/>
        <v>36</v>
      </c>
      <c r="B39" s="82"/>
      <c r="C39" s="33"/>
      <c r="D39" s="33"/>
      <c r="E39" s="34"/>
      <c r="F39" s="35"/>
      <c r="G39" s="4" t="str">
        <f t="shared" si="1"/>
        <v>error</v>
      </c>
      <c r="H39" s="4" t="str">
        <f t="shared" si="2"/>
        <v>error</v>
      </c>
      <c r="I39" s="83"/>
    </row>
    <row r="40" spans="1:9" ht="15">
      <c r="A40" s="2">
        <f>ROW()-3</f>
        <v>37</v>
      </c>
      <c r="B40" s="82" t="s">
        <v>14</v>
      </c>
      <c r="C40" s="33"/>
      <c r="D40" s="33"/>
      <c r="E40" s="34"/>
      <c r="F40" s="35"/>
      <c r="G40" s="4" t="str">
        <f t="shared" si="1"/>
        <v>error</v>
      </c>
      <c r="H40" s="4" t="str">
        <f t="shared" si="2"/>
        <v>error</v>
      </c>
      <c r="I40" s="83"/>
    </row>
    <row r="41" spans="1:9" ht="15">
      <c r="A41" s="2">
        <f t="shared" si="0"/>
        <v>38</v>
      </c>
      <c r="B41" s="82"/>
      <c r="C41" s="33"/>
      <c r="D41" s="33"/>
      <c r="E41" s="34"/>
      <c r="F41" s="35"/>
      <c r="G41" s="4" t="str">
        <f t="shared" si="1"/>
        <v>error</v>
      </c>
      <c r="H41" s="4" t="str">
        <f t="shared" si="2"/>
        <v>error</v>
      </c>
      <c r="I41" s="83"/>
    </row>
    <row r="42" spans="1:9" ht="15">
      <c r="A42" s="2">
        <f t="shared" si="0"/>
        <v>39</v>
      </c>
      <c r="B42" s="82"/>
      <c r="C42" s="33"/>
      <c r="D42" s="33"/>
      <c r="E42" s="34"/>
      <c r="F42" s="35"/>
      <c r="G42" s="4" t="str">
        <f t="shared" si="1"/>
        <v>error</v>
      </c>
      <c r="H42" s="4" t="str">
        <f t="shared" si="2"/>
        <v>error</v>
      </c>
      <c r="I42" s="83"/>
    </row>
    <row r="43" spans="1:9" ht="15">
      <c r="A43" s="2">
        <f t="shared" si="0"/>
        <v>40</v>
      </c>
      <c r="B43" s="82"/>
      <c r="C43" s="33"/>
      <c r="D43" s="33"/>
      <c r="E43" s="34"/>
      <c r="F43" s="35"/>
      <c r="G43" s="4" t="str">
        <f t="shared" si="1"/>
        <v>error</v>
      </c>
      <c r="H43" s="4" t="str">
        <f t="shared" si="2"/>
        <v>error</v>
      </c>
      <c r="I43" s="83"/>
    </row>
    <row r="44" spans="1:9" ht="15">
      <c r="A44" s="2">
        <f t="shared" si="0"/>
        <v>41</v>
      </c>
      <c r="B44" s="82" t="s">
        <v>15</v>
      </c>
      <c r="C44" s="33"/>
      <c r="D44" s="33"/>
      <c r="E44" s="34"/>
      <c r="F44" s="35"/>
      <c r="G44" s="4" t="str">
        <f t="shared" si="1"/>
        <v>error</v>
      </c>
      <c r="H44" s="4" t="str">
        <f t="shared" si="2"/>
        <v>error</v>
      </c>
      <c r="I44" s="83"/>
    </row>
    <row r="45" spans="1:9" ht="15">
      <c r="A45" s="2">
        <f t="shared" si="0"/>
        <v>42</v>
      </c>
      <c r="B45" s="82"/>
      <c r="C45" s="33"/>
      <c r="D45" s="33"/>
      <c r="E45" s="34"/>
      <c r="F45" s="35"/>
      <c r="G45" s="4" t="str">
        <f t="shared" si="1"/>
        <v>error</v>
      </c>
      <c r="H45" s="4" t="str">
        <f t="shared" si="2"/>
        <v>error</v>
      </c>
      <c r="I45" s="83"/>
    </row>
    <row r="46" spans="1:9" ht="15">
      <c r="A46" s="2">
        <f t="shared" si="0"/>
        <v>43</v>
      </c>
      <c r="B46" s="82"/>
      <c r="C46" s="33"/>
      <c r="D46" s="33"/>
      <c r="E46" s="34"/>
      <c r="F46" s="35"/>
      <c r="G46" s="4" t="str">
        <f t="shared" si="1"/>
        <v>error</v>
      </c>
      <c r="H46" s="4" t="str">
        <f t="shared" si="2"/>
        <v>error</v>
      </c>
      <c r="I46" s="83"/>
    </row>
    <row r="47" spans="1:9" ht="15">
      <c r="A47" s="2">
        <f t="shared" si="0"/>
        <v>44</v>
      </c>
      <c r="B47" s="82"/>
      <c r="C47" s="33"/>
      <c r="D47" s="33"/>
      <c r="E47" s="34"/>
      <c r="F47" s="35"/>
      <c r="G47" s="4" t="str">
        <f t="shared" si="1"/>
        <v>error</v>
      </c>
      <c r="H47" s="4" t="str">
        <f t="shared" si="2"/>
        <v>error</v>
      </c>
      <c r="I47" s="83"/>
    </row>
    <row r="48" spans="1:9" ht="15">
      <c r="A48" s="2">
        <f t="shared" si="0"/>
        <v>45</v>
      </c>
      <c r="B48" s="82" t="s">
        <v>16</v>
      </c>
      <c r="C48" s="33"/>
      <c r="D48" s="33"/>
      <c r="E48" s="34"/>
      <c r="F48" s="35"/>
      <c r="G48" s="4" t="str">
        <f t="shared" si="1"/>
        <v>error</v>
      </c>
      <c r="H48" s="4" t="str">
        <f t="shared" si="2"/>
        <v>error</v>
      </c>
      <c r="I48" s="83"/>
    </row>
    <row r="49" spans="1:9" ht="15">
      <c r="A49" s="2">
        <f t="shared" si="0"/>
        <v>46</v>
      </c>
      <c r="B49" s="82"/>
      <c r="C49" s="33"/>
      <c r="D49" s="33"/>
      <c r="E49" s="34"/>
      <c r="F49" s="35"/>
      <c r="G49" s="4" t="str">
        <f t="shared" si="1"/>
        <v>error</v>
      </c>
      <c r="H49" s="4" t="str">
        <f t="shared" si="2"/>
        <v>error</v>
      </c>
      <c r="I49" s="83"/>
    </row>
    <row r="50" spans="1:9" ht="15">
      <c r="A50" s="2">
        <f t="shared" si="0"/>
        <v>47</v>
      </c>
      <c r="B50" s="82"/>
      <c r="C50" s="33"/>
      <c r="D50" s="33"/>
      <c r="E50" s="34"/>
      <c r="F50" s="35"/>
      <c r="G50" s="4" t="str">
        <f t="shared" si="1"/>
        <v>error</v>
      </c>
      <c r="H50" s="4" t="str">
        <f t="shared" si="2"/>
        <v>error</v>
      </c>
      <c r="I50" s="83"/>
    </row>
    <row r="51" spans="1:9" ht="15">
      <c r="A51" s="2">
        <f t="shared" si="0"/>
        <v>48</v>
      </c>
      <c r="B51" s="82"/>
      <c r="C51" s="33"/>
      <c r="D51" s="33"/>
      <c r="E51" s="34"/>
      <c r="F51" s="35"/>
      <c r="G51" s="4" t="str">
        <f t="shared" si="1"/>
        <v>error</v>
      </c>
      <c r="H51" s="4" t="str">
        <f t="shared" si="2"/>
        <v>error</v>
      </c>
      <c r="I51" s="83"/>
    </row>
    <row r="52" spans="1:9" ht="15">
      <c r="A52" s="2">
        <f t="shared" si="0"/>
        <v>49</v>
      </c>
      <c r="B52" s="82" t="s">
        <v>17</v>
      </c>
      <c r="C52" s="33"/>
      <c r="D52" s="33"/>
      <c r="E52" s="34"/>
      <c r="F52" s="35"/>
      <c r="G52" s="4" t="str">
        <f t="shared" si="1"/>
        <v>error</v>
      </c>
      <c r="H52" s="4" t="str">
        <f t="shared" si="2"/>
        <v>error</v>
      </c>
      <c r="I52" s="83"/>
    </row>
    <row r="53" spans="1:9" ht="15">
      <c r="A53" s="2">
        <f t="shared" si="0"/>
        <v>50</v>
      </c>
      <c r="B53" s="82"/>
      <c r="C53" s="33"/>
      <c r="D53" s="33"/>
      <c r="E53" s="34"/>
      <c r="F53" s="35"/>
      <c r="G53" s="4" t="str">
        <f t="shared" si="1"/>
        <v>error</v>
      </c>
      <c r="H53" s="4" t="str">
        <f t="shared" si="2"/>
        <v>error</v>
      </c>
      <c r="I53" s="83"/>
    </row>
    <row r="54" spans="1:9" ht="15">
      <c r="A54" s="2">
        <f t="shared" si="0"/>
        <v>51</v>
      </c>
      <c r="B54" s="82"/>
      <c r="C54" s="33"/>
      <c r="D54" s="33"/>
      <c r="E54" s="34"/>
      <c r="F54" s="35"/>
      <c r="G54" s="4" t="str">
        <f t="shared" si="1"/>
        <v>error</v>
      </c>
      <c r="H54" s="4" t="str">
        <f t="shared" si="2"/>
        <v>error</v>
      </c>
      <c r="I54" s="83"/>
    </row>
    <row r="55" spans="1:9" ht="15">
      <c r="A55" s="2">
        <f t="shared" si="0"/>
        <v>52</v>
      </c>
      <c r="B55" s="82"/>
      <c r="C55" s="33"/>
      <c r="D55" s="33"/>
      <c r="E55" s="34"/>
      <c r="F55" s="35"/>
      <c r="G55" s="4" t="str">
        <f t="shared" si="1"/>
        <v>error</v>
      </c>
      <c r="H55" s="4" t="str">
        <f t="shared" si="2"/>
        <v>error</v>
      </c>
      <c r="I55" s="83"/>
    </row>
    <row r="56" spans="1:9" ht="15">
      <c r="A56" s="2">
        <f>ROW()-3</f>
        <v>53</v>
      </c>
      <c r="B56" s="82" t="s">
        <v>18</v>
      </c>
      <c r="C56" s="33"/>
      <c r="D56" s="33"/>
      <c r="E56" s="34"/>
      <c r="F56" s="35"/>
      <c r="G56" s="4" t="str">
        <f t="shared" si="1"/>
        <v>error</v>
      </c>
      <c r="H56" s="4" t="str">
        <f t="shared" si="2"/>
        <v>error</v>
      </c>
      <c r="I56" s="83"/>
    </row>
    <row r="57" spans="1:9" ht="15">
      <c r="A57" s="2">
        <f t="shared" si="0"/>
        <v>54</v>
      </c>
      <c r="B57" s="82"/>
      <c r="C57" s="33"/>
      <c r="D57" s="33"/>
      <c r="E57" s="34"/>
      <c r="F57" s="35"/>
      <c r="G57" s="4" t="str">
        <f t="shared" si="1"/>
        <v>error</v>
      </c>
      <c r="H57" s="4" t="str">
        <f t="shared" si="2"/>
        <v>error</v>
      </c>
      <c r="I57" s="83"/>
    </row>
    <row r="58" spans="1:9" ht="15">
      <c r="A58" s="2">
        <f t="shared" si="0"/>
        <v>55</v>
      </c>
      <c r="B58" s="82"/>
      <c r="C58" s="33"/>
      <c r="D58" s="33"/>
      <c r="E58" s="34"/>
      <c r="F58" s="35"/>
      <c r="G58" s="4" t="str">
        <f t="shared" si="1"/>
        <v>error</v>
      </c>
      <c r="H58" s="4" t="str">
        <f t="shared" si="2"/>
        <v>error</v>
      </c>
      <c r="I58" s="83"/>
    </row>
    <row r="59" spans="1:9" ht="15">
      <c r="A59" s="2">
        <f t="shared" si="0"/>
        <v>56</v>
      </c>
      <c r="B59" s="82"/>
      <c r="C59" s="33"/>
      <c r="D59" s="33"/>
      <c r="E59" s="34"/>
      <c r="F59" s="35"/>
      <c r="G59" s="4" t="str">
        <f t="shared" si="1"/>
        <v>error</v>
      </c>
      <c r="H59" s="4" t="str">
        <f t="shared" si="2"/>
        <v>error</v>
      </c>
      <c r="I59" s="83"/>
    </row>
    <row r="60" spans="1:9" ht="15">
      <c r="A60" s="2">
        <f t="shared" si="0"/>
        <v>57</v>
      </c>
      <c r="B60" s="82" t="s">
        <v>19</v>
      </c>
      <c r="C60" s="33"/>
      <c r="D60" s="33"/>
      <c r="E60" s="34"/>
      <c r="F60" s="35"/>
      <c r="G60" s="4" t="str">
        <f t="shared" si="1"/>
        <v>error</v>
      </c>
      <c r="H60" s="4" t="str">
        <f t="shared" si="2"/>
        <v>error</v>
      </c>
      <c r="I60" s="83"/>
    </row>
    <row r="61" spans="1:9" ht="15">
      <c r="A61" s="2">
        <f t="shared" si="0"/>
        <v>58</v>
      </c>
      <c r="B61" s="82"/>
      <c r="C61" s="33"/>
      <c r="D61" s="33"/>
      <c r="E61" s="34"/>
      <c r="F61" s="35"/>
      <c r="G61" s="4" t="str">
        <f t="shared" si="1"/>
        <v>error</v>
      </c>
      <c r="H61" s="4" t="str">
        <f t="shared" si="2"/>
        <v>error</v>
      </c>
      <c r="I61" s="83"/>
    </row>
    <row r="62" spans="1:9" ht="15">
      <c r="A62" s="2">
        <f t="shared" si="0"/>
        <v>59</v>
      </c>
      <c r="B62" s="82"/>
      <c r="C62" s="33"/>
      <c r="D62" s="33"/>
      <c r="E62" s="34"/>
      <c r="F62" s="35"/>
      <c r="G62" s="4" t="str">
        <f t="shared" si="1"/>
        <v>error</v>
      </c>
      <c r="H62" s="4" t="str">
        <f t="shared" si="2"/>
        <v>error</v>
      </c>
      <c r="I62" s="83"/>
    </row>
    <row r="63" spans="1:9" ht="15">
      <c r="A63" s="2">
        <f t="shared" si="0"/>
        <v>60</v>
      </c>
      <c r="B63" s="82"/>
      <c r="C63" s="33"/>
      <c r="D63" s="33"/>
      <c r="E63" s="34"/>
      <c r="F63" s="35"/>
      <c r="G63" s="4" t="str">
        <f t="shared" si="1"/>
        <v>error</v>
      </c>
      <c r="H63" s="4" t="str">
        <f t="shared" si="2"/>
        <v>error</v>
      </c>
      <c r="I63" s="83"/>
    </row>
    <row r="64" spans="1:9" ht="15">
      <c r="A64" s="2">
        <f t="shared" si="0"/>
        <v>61</v>
      </c>
      <c r="B64" s="82" t="s">
        <v>20</v>
      </c>
      <c r="C64" s="33"/>
      <c r="D64" s="33"/>
      <c r="E64" s="34"/>
      <c r="F64" s="35"/>
      <c r="G64" s="4" t="str">
        <f t="shared" si="1"/>
        <v>error</v>
      </c>
      <c r="H64" s="4" t="str">
        <f t="shared" si="2"/>
        <v>error</v>
      </c>
      <c r="I64" s="83"/>
    </row>
    <row r="65" spans="1:9" ht="15">
      <c r="A65" s="2">
        <f t="shared" si="0"/>
        <v>62</v>
      </c>
      <c r="B65" s="82"/>
      <c r="C65" s="33"/>
      <c r="D65" s="33"/>
      <c r="E65" s="34"/>
      <c r="F65" s="35"/>
      <c r="G65" s="4" t="str">
        <f t="shared" si="1"/>
        <v>error</v>
      </c>
      <c r="H65" s="4" t="str">
        <f t="shared" si="2"/>
        <v>error</v>
      </c>
      <c r="I65" s="83"/>
    </row>
    <row r="66" spans="1:9" ht="15">
      <c r="A66" s="2">
        <f t="shared" si="0"/>
        <v>63</v>
      </c>
      <c r="B66" s="82"/>
      <c r="C66" s="33"/>
      <c r="D66" s="33"/>
      <c r="E66" s="34"/>
      <c r="F66" s="35"/>
      <c r="G66" s="4" t="str">
        <f t="shared" si="1"/>
        <v>error</v>
      </c>
      <c r="H66" s="4" t="str">
        <f t="shared" si="2"/>
        <v>error</v>
      </c>
      <c r="I66" s="83"/>
    </row>
    <row r="67" spans="1:9" ht="15">
      <c r="A67" s="2">
        <f t="shared" si="0"/>
        <v>64</v>
      </c>
      <c r="B67" s="82"/>
      <c r="C67" s="33"/>
      <c r="D67" s="33"/>
      <c r="E67" s="34"/>
      <c r="F67" s="35"/>
      <c r="G67" s="4" t="str">
        <f t="shared" si="1"/>
        <v>error</v>
      </c>
      <c r="H67" s="4" t="str">
        <f t="shared" si="2"/>
        <v>error</v>
      </c>
      <c r="I67" s="83"/>
    </row>
    <row r="68" spans="1:9" ht="15">
      <c r="A68" s="2">
        <f t="shared" si="0"/>
        <v>65</v>
      </c>
      <c r="B68" s="82" t="s">
        <v>21</v>
      </c>
      <c r="C68" s="33"/>
      <c r="D68" s="33"/>
      <c r="E68" s="34"/>
      <c r="F68" s="35"/>
      <c r="G68" s="4" t="str">
        <f t="shared" si="1"/>
        <v>error</v>
      </c>
      <c r="H68" s="4" t="str">
        <f t="shared" si="2"/>
        <v>error</v>
      </c>
      <c r="I68" s="83"/>
    </row>
    <row r="69" spans="1:9" ht="15">
      <c r="A69" s="2">
        <f t="shared" ref="A69:A107" si="3">ROW()-3</f>
        <v>66</v>
      </c>
      <c r="B69" s="82"/>
      <c r="C69" s="33"/>
      <c r="D69" s="33"/>
      <c r="E69" s="34"/>
      <c r="F69" s="35"/>
      <c r="G69" s="4" t="str">
        <f t="shared" ref="G69:G107" si="4">IF($F69="","error",DATEDIF($F69,$A$1,"Y"))</f>
        <v>error</v>
      </c>
      <c r="H69" s="4" t="str">
        <f t="shared" ref="H69:H107" si="5">IF($F69="","error",IF(DATEDIF($F69,DATE(YEAR($A$1)-(MONTH($A$1)&lt;=3)*1,4,1),"Y")-2&gt;15,"成年",CHOOSE(DATEDIF($F69,DATE(YEAR($A$1)-(MONTH($A$1)&lt;=3)*1,4,1),"Y")-2,"幼年","幼年","幼年","小学1年","小学2年","小学3年","小学4年","小学5年","小学6年","中学生","中学生","中学生","高校生","高校生","高校生")))</f>
        <v>error</v>
      </c>
      <c r="I69" s="83"/>
    </row>
    <row r="70" spans="1:9" ht="15">
      <c r="A70" s="2">
        <f t="shared" si="3"/>
        <v>67</v>
      </c>
      <c r="B70" s="82"/>
      <c r="C70" s="33"/>
      <c r="D70" s="33"/>
      <c r="E70" s="34"/>
      <c r="F70" s="35"/>
      <c r="G70" s="4" t="str">
        <f t="shared" si="4"/>
        <v>error</v>
      </c>
      <c r="H70" s="4" t="str">
        <f t="shared" si="5"/>
        <v>error</v>
      </c>
      <c r="I70" s="83"/>
    </row>
    <row r="71" spans="1:9" ht="15">
      <c r="A71" s="2">
        <f t="shared" si="3"/>
        <v>68</v>
      </c>
      <c r="B71" s="82"/>
      <c r="C71" s="33"/>
      <c r="D71" s="33"/>
      <c r="E71" s="34"/>
      <c r="F71" s="35"/>
      <c r="G71" s="4" t="str">
        <f t="shared" si="4"/>
        <v>error</v>
      </c>
      <c r="H71" s="4" t="str">
        <f t="shared" si="5"/>
        <v>error</v>
      </c>
      <c r="I71" s="83"/>
    </row>
    <row r="72" spans="1:9" ht="15">
      <c r="A72" s="2">
        <f t="shared" si="3"/>
        <v>69</v>
      </c>
      <c r="B72" s="82" t="s">
        <v>22</v>
      </c>
      <c r="C72" s="33"/>
      <c r="D72" s="33"/>
      <c r="E72" s="34"/>
      <c r="F72" s="35"/>
      <c r="G72" s="4" t="str">
        <f t="shared" si="4"/>
        <v>error</v>
      </c>
      <c r="H72" s="4" t="str">
        <f t="shared" si="5"/>
        <v>error</v>
      </c>
      <c r="I72" s="83"/>
    </row>
    <row r="73" spans="1:9" ht="15">
      <c r="A73" s="2">
        <f t="shared" si="3"/>
        <v>70</v>
      </c>
      <c r="B73" s="82"/>
      <c r="C73" s="33"/>
      <c r="D73" s="33"/>
      <c r="E73" s="34"/>
      <c r="F73" s="35"/>
      <c r="G73" s="4" t="str">
        <f t="shared" si="4"/>
        <v>error</v>
      </c>
      <c r="H73" s="4" t="str">
        <f t="shared" si="5"/>
        <v>error</v>
      </c>
      <c r="I73" s="83"/>
    </row>
    <row r="74" spans="1:9" ht="15">
      <c r="A74" s="2">
        <f t="shared" si="3"/>
        <v>71</v>
      </c>
      <c r="B74" s="82"/>
      <c r="C74" s="33"/>
      <c r="D74" s="33"/>
      <c r="E74" s="34"/>
      <c r="F74" s="35"/>
      <c r="G74" s="4" t="str">
        <f t="shared" si="4"/>
        <v>error</v>
      </c>
      <c r="H74" s="4" t="str">
        <f t="shared" si="5"/>
        <v>error</v>
      </c>
      <c r="I74" s="83"/>
    </row>
    <row r="75" spans="1:9" ht="15">
      <c r="A75" s="2">
        <f t="shared" si="3"/>
        <v>72</v>
      </c>
      <c r="B75" s="82"/>
      <c r="C75" s="33"/>
      <c r="D75" s="33"/>
      <c r="E75" s="34"/>
      <c r="F75" s="35"/>
      <c r="G75" s="4" t="str">
        <f t="shared" si="4"/>
        <v>error</v>
      </c>
      <c r="H75" s="4" t="str">
        <f t="shared" si="5"/>
        <v>error</v>
      </c>
      <c r="I75" s="83"/>
    </row>
    <row r="76" spans="1:9" ht="15">
      <c r="A76" s="2">
        <f>ROW()-3</f>
        <v>73</v>
      </c>
      <c r="B76" s="82" t="s">
        <v>23</v>
      </c>
      <c r="C76" s="33"/>
      <c r="D76" s="33"/>
      <c r="E76" s="34"/>
      <c r="F76" s="35"/>
      <c r="G76" s="4" t="str">
        <f t="shared" si="4"/>
        <v>error</v>
      </c>
      <c r="H76" s="4" t="str">
        <f t="shared" si="5"/>
        <v>error</v>
      </c>
      <c r="I76" s="83"/>
    </row>
    <row r="77" spans="1:9" ht="15">
      <c r="A77" s="2">
        <f t="shared" si="3"/>
        <v>74</v>
      </c>
      <c r="B77" s="82"/>
      <c r="C77" s="33"/>
      <c r="D77" s="33"/>
      <c r="E77" s="34"/>
      <c r="F77" s="35"/>
      <c r="G77" s="4" t="str">
        <f t="shared" si="4"/>
        <v>error</v>
      </c>
      <c r="H77" s="4" t="str">
        <f t="shared" si="5"/>
        <v>error</v>
      </c>
      <c r="I77" s="83"/>
    </row>
    <row r="78" spans="1:9" ht="15">
      <c r="A78" s="2">
        <f t="shared" si="3"/>
        <v>75</v>
      </c>
      <c r="B78" s="82"/>
      <c r="C78" s="33"/>
      <c r="D78" s="33"/>
      <c r="E78" s="34"/>
      <c r="F78" s="35"/>
      <c r="G78" s="4" t="str">
        <f t="shared" si="4"/>
        <v>error</v>
      </c>
      <c r="H78" s="4" t="str">
        <f t="shared" si="5"/>
        <v>error</v>
      </c>
      <c r="I78" s="83"/>
    </row>
    <row r="79" spans="1:9" ht="15">
      <c r="A79" s="2">
        <f t="shared" si="3"/>
        <v>76</v>
      </c>
      <c r="B79" s="82"/>
      <c r="C79" s="33"/>
      <c r="D79" s="33"/>
      <c r="E79" s="34"/>
      <c r="F79" s="35"/>
      <c r="G79" s="4" t="str">
        <f t="shared" si="4"/>
        <v>error</v>
      </c>
      <c r="H79" s="4" t="str">
        <f t="shared" si="5"/>
        <v>error</v>
      </c>
      <c r="I79" s="83"/>
    </row>
    <row r="80" spans="1:9" ht="15">
      <c r="A80" s="2">
        <f t="shared" si="3"/>
        <v>77</v>
      </c>
      <c r="B80" s="82" t="s">
        <v>24</v>
      </c>
      <c r="C80" s="33"/>
      <c r="D80" s="33"/>
      <c r="E80" s="34"/>
      <c r="F80" s="35"/>
      <c r="G80" s="4" t="str">
        <f t="shared" si="4"/>
        <v>error</v>
      </c>
      <c r="H80" s="4" t="str">
        <f t="shared" si="5"/>
        <v>error</v>
      </c>
      <c r="I80" s="83"/>
    </row>
    <row r="81" spans="1:9" ht="15">
      <c r="A81" s="2">
        <f t="shared" si="3"/>
        <v>78</v>
      </c>
      <c r="B81" s="82"/>
      <c r="C81" s="33"/>
      <c r="D81" s="33"/>
      <c r="E81" s="34"/>
      <c r="F81" s="35"/>
      <c r="G81" s="4" t="str">
        <f t="shared" si="4"/>
        <v>error</v>
      </c>
      <c r="H81" s="4" t="str">
        <f t="shared" si="5"/>
        <v>error</v>
      </c>
      <c r="I81" s="83"/>
    </row>
    <row r="82" spans="1:9" ht="15">
      <c r="A82" s="2">
        <f t="shared" si="3"/>
        <v>79</v>
      </c>
      <c r="B82" s="82"/>
      <c r="C82" s="33"/>
      <c r="D82" s="33"/>
      <c r="E82" s="34"/>
      <c r="F82" s="35"/>
      <c r="G82" s="4" t="str">
        <f t="shared" si="4"/>
        <v>error</v>
      </c>
      <c r="H82" s="4" t="str">
        <f t="shared" si="5"/>
        <v>error</v>
      </c>
      <c r="I82" s="83"/>
    </row>
    <row r="83" spans="1:9" ht="15">
      <c r="A83" s="2">
        <f t="shared" si="3"/>
        <v>80</v>
      </c>
      <c r="B83" s="82"/>
      <c r="C83" s="33"/>
      <c r="D83" s="33"/>
      <c r="E83" s="34"/>
      <c r="F83" s="35"/>
      <c r="G83" s="4" t="str">
        <f t="shared" si="4"/>
        <v>error</v>
      </c>
      <c r="H83" s="4" t="str">
        <f t="shared" si="5"/>
        <v>error</v>
      </c>
      <c r="I83" s="83"/>
    </row>
    <row r="84" spans="1:9" ht="15">
      <c r="A84" s="2">
        <f t="shared" si="3"/>
        <v>81</v>
      </c>
      <c r="B84" s="82" t="s">
        <v>25</v>
      </c>
      <c r="C84" s="33"/>
      <c r="D84" s="33"/>
      <c r="E84" s="34"/>
      <c r="F84" s="35"/>
      <c r="G84" s="4" t="str">
        <f t="shared" si="4"/>
        <v>error</v>
      </c>
      <c r="H84" s="4" t="str">
        <f t="shared" si="5"/>
        <v>error</v>
      </c>
      <c r="I84" s="83"/>
    </row>
    <row r="85" spans="1:9" ht="15">
      <c r="A85" s="2">
        <f t="shared" si="3"/>
        <v>82</v>
      </c>
      <c r="B85" s="82"/>
      <c r="C85" s="33"/>
      <c r="D85" s="33"/>
      <c r="E85" s="34"/>
      <c r="F85" s="35"/>
      <c r="G85" s="4" t="str">
        <f t="shared" si="4"/>
        <v>error</v>
      </c>
      <c r="H85" s="4" t="str">
        <f t="shared" si="5"/>
        <v>error</v>
      </c>
      <c r="I85" s="83"/>
    </row>
    <row r="86" spans="1:9" ht="15">
      <c r="A86" s="2">
        <f t="shared" si="3"/>
        <v>83</v>
      </c>
      <c r="B86" s="82"/>
      <c r="C86" s="33"/>
      <c r="D86" s="33"/>
      <c r="E86" s="34"/>
      <c r="F86" s="35"/>
      <c r="G86" s="4" t="str">
        <f t="shared" si="4"/>
        <v>error</v>
      </c>
      <c r="H86" s="4" t="str">
        <f t="shared" si="5"/>
        <v>error</v>
      </c>
      <c r="I86" s="83"/>
    </row>
    <row r="87" spans="1:9" ht="15">
      <c r="A87" s="2">
        <f t="shared" si="3"/>
        <v>84</v>
      </c>
      <c r="B87" s="82"/>
      <c r="C87" s="33"/>
      <c r="D87" s="33"/>
      <c r="E87" s="34"/>
      <c r="F87" s="35"/>
      <c r="G87" s="4" t="str">
        <f t="shared" si="4"/>
        <v>error</v>
      </c>
      <c r="H87" s="4" t="str">
        <f t="shared" si="5"/>
        <v>error</v>
      </c>
      <c r="I87" s="83"/>
    </row>
    <row r="88" spans="1:9" ht="15">
      <c r="A88" s="2">
        <f t="shared" si="3"/>
        <v>85</v>
      </c>
      <c r="B88" s="82" t="s">
        <v>26</v>
      </c>
      <c r="C88" s="33"/>
      <c r="D88" s="33"/>
      <c r="E88" s="34"/>
      <c r="F88" s="35"/>
      <c r="G88" s="4" t="str">
        <f t="shared" si="4"/>
        <v>error</v>
      </c>
      <c r="H88" s="4" t="str">
        <f t="shared" si="5"/>
        <v>error</v>
      </c>
      <c r="I88" s="83"/>
    </row>
    <row r="89" spans="1:9" ht="15">
      <c r="A89" s="2">
        <f t="shared" si="3"/>
        <v>86</v>
      </c>
      <c r="B89" s="82"/>
      <c r="C89" s="33"/>
      <c r="D89" s="33"/>
      <c r="E89" s="34"/>
      <c r="F89" s="35"/>
      <c r="G89" s="4" t="str">
        <f t="shared" si="4"/>
        <v>error</v>
      </c>
      <c r="H89" s="4" t="str">
        <f t="shared" si="5"/>
        <v>error</v>
      </c>
      <c r="I89" s="83"/>
    </row>
    <row r="90" spans="1:9" ht="15">
      <c r="A90" s="2">
        <f t="shared" si="3"/>
        <v>87</v>
      </c>
      <c r="B90" s="82"/>
      <c r="C90" s="33"/>
      <c r="D90" s="33"/>
      <c r="E90" s="34"/>
      <c r="F90" s="35"/>
      <c r="G90" s="4" t="str">
        <f t="shared" si="4"/>
        <v>error</v>
      </c>
      <c r="H90" s="4" t="str">
        <f t="shared" si="5"/>
        <v>error</v>
      </c>
      <c r="I90" s="83"/>
    </row>
    <row r="91" spans="1:9" ht="15">
      <c r="A91" s="2">
        <f t="shared" si="3"/>
        <v>88</v>
      </c>
      <c r="B91" s="82"/>
      <c r="C91" s="33"/>
      <c r="D91" s="33"/>
      <c r="E91" s="34"/>
      <c r="F91" s="35"/>
      <c r="G91" s="4" t="str">
        <f t="shared" si="4"/>
        <v>error</v>
      </c>
      <c r="H91" s="4" t="str">
        <f t="shared" si="5"/>
        <v>error</v>
      </c>
      <c r="I91" s="83"/>
    </row>
    <row r="92" spans="1:9" ht="15">
      <c r="A92" s="2">
        <f t="shared" si="3"/>
        <v>89</v>
      </c>
      <c r="B92" s="82" t="s">
        <v>27</v>
      </c>
      <c r="C92" s="33"/>
      <c r="D92" s="33"/>
      <c r="E92" s="34"/>
      <c r="F92" s="35"/>
      <c r="G92" s="4" t="str">
        <f t="shared" si="4"/>
        <v>error</v>
      </c>
      <c r="H92" s="4" t="str">
        <f t="shared" si="5"/>
        <v>error</v>
      </c>
      <c r="I92" s="83"/>
    </row>
    <row r="93" spans="1:9" ht="15">
      <c r="A93" s="2">
        <f t="shared" si="3"/>
        <v>90</v>
      </c>
      <c r="B93" s="82"/>
      <c r="C93" s="33"/>
      <c r="D93" s="33"/>
      <c r="E93" s="34"/>
      <c r="F93" s="35"/>
      <c r="G93" s="4" t="str">
        <f t="shared" si="4"/>
        <v>error</v>
      </c>
      <c r="H93" s="4" t="str">
        <f t="shared" si="5"/>
        <v>error</v>
      </c>
      <c r="I93" s="83"/>
    </row>
    <row r="94" spans="1:9" ht="15">
      <c r="A94" s="2">
        <f t="shared" si="3"/>
        <v>91</v>
      </c>
      <c r="B94" s="82"/>
      <c r="C94" s="33"/>
      <c r="D94" s="33"/>
      <c r="E94" s="34"/>
      <c r="F94" s="35"/>
      <c r="G94" s="4" t="str">
        <f t="shared" si="4"/>
        <v>error</v>
      </c>
      <c r="H94" s="4" t="str">
        <f t="shared" si="5"/>
        <v>error</v>
      </c>
      <c r="I94" s="83"/>
    </row>
    <row r="95" spans="1:9" ht="15">
      <c r="A95" s="2">
        <f t="shared" si="3"/>
        <v>92</v>
      </c>
      <c r="B95" s="82"/>
      <c r="C95" s="33"/>
      <c r="D95" s="33"/>
      <c r="E95" s="34"/>
      <c r="F95" s="35"/>
      <c r="G95" s="4" t="str">
        <f t="shared" si="4"/>
        <v>error</v>
      </c>
      <c r="H95" s="4" t="str">
        <f t="shared" si="5"/>
        <v>error</v>
      </c>
      <c r="I95" s="83"/>
    </row>
    <row r="96" spans="1:9" ht="15">
      <c r="A96" s="2">
        <f>ROW()-3</f>
        <v>93</v>
      </c>
      <c r="B96" s="82" t="s">
        <v>28</v>
      </c>
      <c r="C96" s="33"/>
      <c r="D96" s="33"/>
      <c r="E96" s="34"/>
      <c r="F96" s="35"/>
      <c r="G96" s="4" t="str">
        <f t="shared" si="4"/>
        <v>error</v>
      </c>
      <c r="H96" s="4" t="str">
        <f t="shared" si="5"/>
        <v>error</v>
      </c>
      <c r="I96" s="83"/>
    </row>
    <row r="97" spans="1:9" ht="15">
      <c r="A97" s="2">
        <f t="shared" si="3"/>
        <v>94</v>
      </c>
      <c r="B97" s="82"/>
      <c r="C97" s="33"/>
      <c r="D97" s="33"/>
      <c r="E97" s="34"/>
      <c r="F97" s="35"/>
      <c r="G97" s="4" t="str">
        <f t="shared" si="4"/>
        <v>error</v>
      </c>
      <c r="H97" s="4" t="str">
        <f t="shared" si="5"/>
        <v>error</v>
      </c>
      <c r="I97" s="83"/>
    </row>
    <row r="98" spans="1:9" ht="15">
      <c r="A98" s="2">
        <f t="shared" si="3"/>
        <v>95</v>
      </c>
      <c r="B98" s="82"/>
      <c r="C98" s="33"/>
      <c r="D98" s="33"/>
      <c r="E98" s="34"/>
      <c r="F98" s="35"/>
      <c r="G98" s="4" t="str">
        <f t="shared" si="4"/>
        <v>error</v>
      </c>
      <c r="H98" s="4" t="str">
        <f t="shared" si="5"/>
        <v>error</v>
      </c>
      <c r="I98" s="83"/>
    </row>
    <row r="99" spans="1:9" ht="15">
      <c r="A99" s="2">
        <f t="shared" si="3"/>
        <v>96</v>
      </c>
      <c r="B99" s="82"/>
      <c r="C99" s="33"/>
      <c r="D99" s="33"/>
      <c r="E99" s="34"/>
      <c r="F99" s="35"/>
      <c r="G99" s="4" t="str">
        <f t="shared" si="4"/>
        <v>error</v>
      </c>
      <c r="H99" s="4" t="str">
        <f t="shared" si="5"/>
        <v>error</v>
      </c>
      <c r="I99" s="83"/>
    </row>
    <row r="100" spans="1:9" ht="15">
      <c r="A100" s="2">
        <f t="shared" si="3"/>
        <v>97</v>
      </c>
      <c r="B100" s="82" t="s">
        <v>29</v>
      </c>
      <c r="C100" s="33"/>
      <c r="D100" s="33"/>
      <c r="E100" s="34"/>
      <c r="F100" s="35"/>
      <c r="G100" s="4" t="str">
        <f t="shared" si="4"/>
        <v>error</v>
      </c>
      <c r="H100" s="4" t="str">
        <f t="shared" si="5"/>
        <v>error</v>
      </c>
      <c r="I100" s="83"/>
    </row>
    <row r="101" spans="1:9" ht="15">
      <c r="A101" s="2">
        <f t="shared" si="3"/>
        <v>98</v>
      </c>
      <c r="B101" s="82"/>
      <c r="C101" s="33"/>
      <c r="D101" s="33"/>
      <c r="E101" s="34"/>
      <c r="F101" s="35"/>
      <c r="G101" s="4" t="str">
        <f t="shared" si="4"/>
        <v>error</v>
      </c>
      <c r="H101" s="4" t="str">
        <f t="shared" si="5"/>
        <v>error</v>
      </c>
      <c r="I101" s="83"/>
    </row>
    <row r="102" spans="1:9" ht="15">
      <c r="A102" s="2">
        <f t="shared" si="3"/>
        <v>99</v>
      </c>
      <c r="B102" s="82"/>
      <c r="C102" s="33"/>
      <c r="D102" s="33"/>
      <c r="E102" s="34"/>
      <c r="F102" s="35"/>
      <c r="G102" s="4" t="str">
        <f t="shared" si="4"/>
        <v>error</v>
      </c>
      <c r="H102" s="4" t="str">
        <f t="shared" si="5"/>
        <v>error</v>
      </c>
      <c r="I102" s="83"/>
    </row>
    <row r="103" spans="1:9" ht="15">
      <c r="A103" s="2">
        <f t="shared" si="3"/>
        <v>100</v>
      </c>
      <c r="B103" s="82"/>
      <c r="C103" s="33"/>
      <c r="D103" s="33"/>
      <c r="E103" s="34"/>
      <c r="F103" s="35"/>
      <c r="G103" s="4" t="str">
        <f t="shared" si="4"/>
        <v>error</v>
      </c>
      <c r="H103" s="4" t="str">
        <f t="shared" si="5"/>
        <v>error</v>
      </c>
      <c r="I103" s="83"/>
    </row>
    <row r="104" spans="1:9" ht="15">
      <c r="A104" s="2">
        <f t="shared" si="3"/>
        <v>101</v>
      </c>
      <c r="B104" s="82" t="s">
        <v>30</v>
      </c>
      <c r="C104" s="33"/>
      <c r="D104" s="33"/>
      <c r="E104" s="34"/>
      <c r="F104" s="35"/>
      <c r="G104" s="4" t="str">
        <f t="shared" si="4"/>
        <v>error</v>
      </c>
      <c r="H104" s="4" t="str">
        <f t="shared" si="5"/>
        <v>error</v>
      </c>
      <c r="I104" s="83"/>
    </row>
    <row r="105" spans="1:9" ht="15">
      <c r="A105" s="2">
        <f t="shared" si="3"/>
        <v>102</v>
      </c>
      <c r="B105" s="82"/>
      <c r="C105" s="33"/>
      <c r="D105" s="33"/>
      <c r="E105" s="34"/>
      <c r="F105" s="35"/>
      <c r="G105" s="4" t="str">
        <f t="shared" si="4"/>
        <v>error</v>
      </c>
      <c r="H105" s="4" t="str">
        <f t="shared" si="5"/>
        <v>error</v>
      </c>
      <c r="I105" s="83"/>
    </row>
    <row r="106" spans="1:9" ht="15">
      <c r="A106" s="2">
        <f t="shared" si="3"/>
        <v>103</v>
      </c>
      <c r="B106" s="82"/>
      <c r="C106" s="33"/>
      <c r="D106" s="33"/>
      <c r="E106" s="34"/>
      <c r="F106" s="35"/>
      <c r="G106" s="4" t="str">
        <f t="shared" si="4"/>
        <v>error</v>
      </c>
      <c r="H106" s="4" t="str">
        <f t="shared" si="5"/>
        <v>error</v>
      </c>
      <c r="I106" s="83"/>
    </row>
    <row r="107" spans="1:9" ht="15">
      <c r="A107" s="2">
        <f t="shared" si="3"/>
        <v>104</v>
      </c>
      <c r="B107" s="82"/>
      <c r="C107" s="33"/>
      <c r="D107" s="33"/>
      <c r="E107" s="34"/>
      <c r="F107" s="35"/>
      <c r="G107" s="4" t="str">
        <f t="shared" si="4"/>
        <v>error</v>
      </c>
      <c r="H107" s="4" t="str">
        <f t="shared" si="5"/>
        <v>error</v>
      </c>
      <c r="I107" s="83"/>
    </row>
  </sheetData>
  <sheetProtection sheet="1" objects="1" scenarios="1"/>
  <mergeCells count="54">
    <mergeCell ref="B24:B27"/>
    <mergeCell ref="I24:I27"/>
    <mergeCell ref="I4:I7"/>
    <mergeCell ref="B4:B7"/>
    <mergeCell ref="B8:B11"/>
    <mergeCell ref="I8:I11"/>
    <mergeCell ref="B12:B15"/>
    <mergeCell ref="I12:I15"/>
    <mergeCell ref="G2:H2"/>
    <mergeCell ref="B16:B19"/>
    <mergeCell ref="I16:I19"/>
    <mergeCell ref="B20:B23"/>
    <mergeCell ref="I20:I23"/>
    <mergeCell ref="B28:B31"/>
    <mergeCell ref="I28:I31"/>
    <mergeCell ref="B32:B35"/>
    <mergeCell ref="I32:I35"/>
    <mergeCell ref="B36:B39"/>
    <mergeCell ref="I36:I39"/>
    <mergeCell ref="B40:B43"/>
    <mergeCell ref="I40:I43"/>
    <mergeCell ref="B44:B47"/>
    <mergeCell ref="I44:I47"/>
    <mergeCell ref="B48:B51"/>
    <mergeCell ref="I48:I51"/>
    <mergeCell ref="B52:B55"/>
    <mergeCell ref="I52:I55"/>
    <mergeCell ref="B56:B59"/>
    <mergeCell ref="I56:I59"/>
    <mergeCell ref="B60:B63"/>
    <mergeCell ref="I60:I63"/>
    <mergeCell ref="I84:I87"/>
    <mergeCell ref="B64:B67"/>
    <mergeCell ref="I64:I67"/>
    <mergeCell ref="B68:B71"/>
    <mergeCell ref="I68:I71"/>
    <mergeCell ref="B72:B75"/>
    <mergeCell ref="I72:I75"/>
    <mergeCell ref="B100:B103"/>
    <mergeCell ref="I100:I103"/>
    <mergeCell ref="B104:B107"/>
    <mergeCell ref="I104:I107"/>
    <mergeCell ref="A2:D2"/>
    <mergeCell ref="B88:B91"/>
    <mergeCell ref="I88:I91"/>
    <mergeCell ref="B92:B95"/>
    <mergeCell ref="I92:I95"/>
    <mergeCell ref="B96:B99"/>
    <mergeCell ref="I96:I99"/>
    <mergeCell ref="B76:B79"/>
    <mergeCell ref="I76:I79"/>
    <mergeCell ref="B80:B83"/>
    <mergeCell ref="I80:I83"/>
    <mergeCell ref="B84:B87"/>
  </mergeCells>
  <phoneticPr fontId="3"/>
  <dataValidations count="2">
    <dataValidation type="list" allowBlank="1" showInputMessage="1" showErrorMessage="1" sqref="E4:E107" xr:uid="{49A5EECF-5816-4561-B063-39AE503D1B0B}">
      <formula1>"男子,女子"</formula1>
    </dataValidation>
    <dataValidation type="list" allowBlank="1" showInputMessage="1" showErrorMessage="1" sqref="I4:I107" xr:uid="{258AD4C4-C6EC-4455-BBDE-797715C4A407}">
      <formula1>"フリーファン,幼年,小学1･2年,小学3･4年,小学5･6年,中学生"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2" orientation="portrait" r:id="rId1"/>
  <rowBreaks count="1" manualBreakCount="1">
    <brk id="6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2DB3-0B93-401C-9790-7A0C52575047}">
  <sheetPr>
    <tabColor rgb="FFCCFFCC"/>
  </sheetPr>
  <dimension ref="A1:I107"/>
  <sheetViews>
    <sheetView view="pageBreakPreview" topLeftCell="A2" zoomScaleNormal="85" zoomScaleSheetLayoutView="100" workbookViewId="0">
      <selection activeCell="D3" sqref="D3"/>
    </sheetView>
  </sheetViews>
  <sheetFormatPr defaultRowHeight="14.4"/>
  <cols>
    <col min="1" max="1" width="6.21875" customWidth="1"/>
    <col min="2" max="2" width="6.5546875" bestFit="1" customWidth="1"/>
    <col min="3" max="4" width="23.5546875" customWidth="1"/>
    <col min="5" max="5" width="8.6640625" customWidth="1"/>
    <col min="6" max="6" width="17.21875" customWidth="1"/>
    <col min="7" max="7" width="9.6640625" customWidth="1"/>
    <col min="8" max="8" width="13.109375" customWidth="1"/>
    <col min="9" max="9" width="16.109375" customWidth="1"/>
  </cols>
  <sheetData>
    <row r="1" spans="1:9" hidden="1">
      <c r="A1" s="1">
        <f ca="1">TODAY()</f>
        <v>45928</v>
      </c>
      <c r="B1" s="1"/>
    </row>
    <row r="2" spans="1:9" ht="30" customHeight="1">
      <c r="A2" s="84" t="s">
        <v>37</v>
      </c>
      <c r="B2" s="84"/>
      <c r="C2" s="84"/>
      <c r="D2" s="84"/>
      <c r="G2" s="85" t="s">
        <v>67</v>
      </c>
      <c r="H2" s="86"/>
    </row>
    <row r="3" spans="1:9" ht="15">
      <c r="A3" s="3" t="s">
        <v>31</v>
      </c>
      <c r="B3" s="3" t="s">
        <v>4</v>
      </c>
      <c r="C3" s="3" t="s">
        <v>32</v>
      </c>
      <c r="D3" s="3" t="s">
        <v>79</v>
      </c>
      <c r="E3" s="3" t="s">
        <v>2</v>
      </c>
      <c r="F3" s="3" t="s">
        <v>33</v>
      </c>
      <c r="G3" s="3" t="s">
        <v>34</v>
      </c>
      <c r="H3" s="3" t="s">
        <v>3</v>
      </c>
      <c r="I3" s="3" t="s">
        <v>35</v>
      </c>
    </row>
    <row r="4" spans="1:9" ht="15">
      <c r="A4" s="2">
        <f>ROW()-3</f>
        <v>1</v>
      </c>
      <c r="B4" s="82" t="s">
        <v>5</v>
      </c>
      <c r="C4" s="33"/>
      <c r="D4" s="33"/>
      <c r="E4" s="34"/>
      <c r="F4" s="35"/>
      <c r="G4" s="4" t="str">
        <f>IF($F4="","error",DATEDIF($F4,$A$1,"Y"))</f>
        <v>error</v>
      </c>
      <c r="H4" s="4" t="str">
        <f>IF($F4="","error",IF(DATEDIF($F4,DATE(YEAR($A$1)-(MONTH($A$1)&lt;=3)*1,4,1),"Y")-2&gt;15,"成年",CHOOSE(DATEDIF($F4,DATE(YEAR($A$1)-(MONTH($A$1)&lt;=3)*1,4,1),"Y")-2,"幼年","幼年","幼年","小学1年","小学2年","小学3年","小学4年","小学5年","小学6年","中学生","中学生","中学生","高校生","高校生","高校生")))</f>
        <v>error</v>
      </c>
      <c r="I4" s="83"/>
    </row>
    <row r="5" spans="1:9" ht="15">
      <c r="A5" s="2">
        <f t="shared" ref="A5:A68" si="0">ROW()-3</f>
        <v>2</v>
      </c>
      <c r="B5" s="82"/>
      <c r="C5" s="33"/>
      <c r="D5" s="33"/>
      <c r="E5" s="34"/>
      <c r="F5" s="35"/>
      <c r="G5" s="4" t="str">
        <f t="shared" ref="G5:G68" si="1">IF($F5="","error",DATEDIF($F5,$A$1,"Y"))</f>
        <v>error</v>
      </c>
      <c r="H5" s="4" t="str">
        <f t="shared" ref="H5:H68" si="2">IF($F5="","error",IF(DATEDIF($F5,DATE(YEAR($A$1)-(MONTH($A$1)&lt;=3)*1,4,1),"Y")-2&gt;15,"成年",CHOOSE(DATEDIF($F5,DATE(YEAR($A$1)-(MONTH($A$1)&lt;=3)*1,4,1),"Y")-2,"幼年","幼年","幼年","小学1年","小学2年","小学3年","小学4年","小学5年","小学6年","中学生","中学生","中学生","高校生","高校生","高校生")))</f>
        <v>error</v>
      </c>
      <c r="I5" s="83"/>
    </row>
    <row r="6" spans="1:9" ht="15">
      <c r="A6" s="2">
        <f t="shared" si="0"/>
        <v>3</v>
      </c>
      <c r="B6" s="82"/>
      <c r="C6" s="33"/>
      <c r="D6" s="33"/>
      <c r="E6" s="34"/>
      <c r="F6" s="35"/>
      <c r="G6" s="4" t="str">
        <f t="shared" si="1"/>
        <v>error</v>
      </c>
      <c r="H6" s="4" t="str">
        <f t="shared" si="2"/>
        <v>error</v>
      </c>
      <c r="I6" s="83"/>
    </row>
    <row r="7" spans="1:9" ht="15">
      <c r="A7" s="2">
        <f t="shared" si="0"/>
        <v>4</v>
      </c>
      <c r="B7" s="82"/>
      <c r="C7" s="33"/>
      <c r="D7" s="33"/>
      <c r="E7" s="34"/>
      <c r="F7" s="35"/>
      <c r="G7" s="4" t="str">
        <f t="shared" si="1"/>
        <v>error</v>
      </c>
      <c r="H7" s="4" t="str">
        <f t="shared" si="2"/>
        <v>error</v>
      </c>
      <c r="I7" s="83"/>
    </row>
    <row r="8" spans="1:9" ht="15">
      <c r="A8" s="2">
        <f t="shared" si="0"/>
        <v>5</v>
      </c>
      <c r="B8" s="82" t="s">
        <v>6</v>
      </c>
      <c r="C8" s="33"/>
      <c r="D8" s="33"/>
      <c r="E8" s="34"/>
      <c r="F8" s="35"/>
      <c r="G8" s="4" t="str">
        <f t="shared" si="1"/>
        <v>error</v>
      </c>
      <c r="H8" s="4" t="str">
        <f t="shared" si="2"/>
        <v>error</v>
      </c>
      <c r="I8" s="83"/>
    </row>
    <row r="9" spans="1:9" ht="15">
      <c r="A9" s="2">
        <f t="shared" si="0"/>
        <v>6</v>
      </c>
      <c r="B9" s="82"/>
      <c r="C9" s="33"/>
      <c r="D9" s="33"/>
      <c r="E9" s="34"/>
      <c r="F9" s="35"/>
      <c r="G9" s="4" t="str">
        <f t="shared" si="1"/>
        <v>error</v>
      </c>
      <c r="H9" s="4" t="str">
        <f t="shared" si="2"/>
        <v>error</v>
      </c>
      <c r="I9" s="83"/>
    </row>
    <row r="10" spans="1:9" ht="15">
      <c r="A10" s="2">
        <f t="shared" si="0"/>
        <v>7</v>
      </c>
      <c r="B10" s="82"/>
      <c r="C10" s="33"/>
      <c r="D10" s="33"/>
      <c r="E10" s="34"/>
      <c r="F10" s="35"/>
      <c r="G10" s="4" t="str">
        <f t="shared" si="1"/>
        <v>error</v>
      </c>
      <c r="H10" s="4" t="str">
        <f t="shared" si="2"/>
        <v>error</v>
      </c>
      <c r="I10" s="83"/>
    </row>
    <row r="11" spans="1:9" ht="15">
      <c r="A11" s="2">
        <f t="shared" si="0"/>
        <v>8</v>
      </c>
      <c r="B11" s="82"/>
      <c r="C11" s="33"/>
      <c r="D11" s="33"/>
      <c r="E11" s="34"/>
      <c r="F11" s="35"/>
      <c r="G11" s="4" t="str">
        <f t="shared" si="1"/>
        <v>error</v>
      </c>
      <c r="H11" s="4" t="str">
        <f t="shared" si="2"/>
        <v>error</v>
      </c>
      <c r="I11" s="83"/>
    </row>
    <row r="12" spans="1:9" ht="15">
      <c r="A12" s="2">
        <f t="shared" si="0"/>
        <v>9</v>
      </c>
      <c r="B12" s="82" t="s">
        <v>7</v>
      </c>
      <c r="C12" s="33"/>
      <c r="D12" s="33"/>
      <c r="E12" s="34"/>
      <c r="F12" s="35"/>
      <c r="G12" s="4" t="str">
        <f t="shared" si="1"/>
        <v>error</v>
      </c>
      <c r="H12" s="4" t="str">
        <f t="shared" si="2"/>
        <v>error</v>
      </c>
      <c r="I12" s="83"/>
    </row>
    <row r="13" spans="1:9" ht="15">
      <c r="A13" s="2">
        <f t="shared" si="0"/>
        <v>10</v>
      </c>
      <c r="B13" s="82"/>
      <c r="C13" s="33"/>
      <c r="D13" s="33"/>
      <c r="E13" s="34"/>
      <c r="F13" s="35"/>
      <c r="G13" s="4" t="str">
        <f t="shared" si="1"/>
        <v>error</v>
      </c>
      <c r="H13" s="4" t="str">
        <f t="shared" si="2"/>
        <v>error</v>
      </c>
      <c r="I13" s="83"/>
    </row>
    <row r="14" spans="1:9" ht="15">
      <c r="A14" s="2">
        <f t="shared" si="0"/>
        <v>11</v>
      </c>
      <c r="B14" s="82"/>
      <c r="C14" s="33"/>
      <c r="D14" s="33"/>
      <c r="E14" s="34"/>
      <c r="F14" s="35"/>
      <c r="G14" s="4" t="str">
        <f t="shared" si="1"/>
        <v>error</v>
      </c>
      <c r="H14" s="4" t="str">
        <f t="shared" si="2"/>
        <v>error</v>
      </c>
      <c r="I14" s="83"/>
    </row>
    <row r="15" spans="1:9" ht="15">
      <c r="A15" s="2">
        <f t="shared" si="0"/>
        <v>12</v>
      </c>
      <c r="B15" s="82"/>
      <c r="C15" s="33"/>
      <c r="D15" s="33"/>
      <c r="E15" s="34"/>
      <c r="F15" s="35"/>
      <c r="G15" s="4" t="str">
        <f t="shared" si="1"/>
        <v>error</v>
      </c>
      <c r="H15" s="4" t="str">
        <f t="shared" si="2"/>
        <v>error</v>
      </c>
      <c r="I15" s="83"/>
    </row>
    <row r="16" spans="1:9" ht="15">
      <c r="A16" s="2">
        <f>ROW()-3</f>
        <v>13</v>
      </c>
      <c r="B16" s="82" t="s">
        <v>8</v>
      </c>
      <c r="C16" s="33"/>
      <c r="D16" s="33"/>
      <c r="E16" s="34"/>
      <c r="F16" s="35"/>
      <c r="G16" s="4" t="str">
        <f t="shared" si="1"/>
        <v>error</v>
      </c>
      <c r="H16" s="4" t="str">
        <f t="shared" si="2"/>
        <v>error</v>
      </c>
      <c r="I16" s="83"/>
    </row>
    <row r="17" spans="1:9" ht="15">
      <c r="A17" s="2">
        <f t="shared" si="0"/>
        <v>14</v>
      </c>
      <c r="B17" s="82"/>
      <c r="C17" s="33"/>
      <c r="D17" s="33"/>
      <c r="E17" s="34"/>
      <c r="F17" s="35"/>
      <c r="G17" s="4" t="str">
        <f t="shared" si="1"/>
        <v>error</v>
      </c>
      <c r="H17" s="4" t="str">
        <f t="shared" si="2"/>
        <v>error</v>
      </c>
      <c r="I17" s="83"/>
    </row>
    <row r="18" spans="1:9" ht="15">
      <c r="A18" s="2">
        <f t="shared" si="0"/>
        <v>15</v>
      </c>
      <c r="B18" s="82"/>
      <c r="C18" s="33"/>
      <c r="D18" s="33"/>
      <c r="E18" s="34"/>
      <c r="F18" s="35"/>
      <c r="G18" s="4" t="str">
        <f t="shared" si="1"/>
        <v>error</v>
      </c>
      <c r="H18" s="4" t="str">
        <f t="shared" si="2"/>
        <v>error</v>
      </c>
      <c r="I18" s="83"/>
    </row>
    <row r="19" spans="1:9" ht="15">
      <c r="A19" s="2">
        <f t="shared" si="0"/>
        <v>16</v>
      </c>
      <c r="B19" s="82"/>
      <c r="C19" s="33"/>
      <c r="D19" s="33"/>
      <c r="E19" s="34"/>
      <c r="F19" s="35"/>
      <c r="G19" s="4" t="str">
        <f t="shared" si="1"/>
        <v>error</v>
      </c>
      <c r="H19" s="4" t="str">
        <f t="shared" si="2"/>
        <v>error</v>
      </c>
      <c r="I19" s="83"/>
    </row>
    <row r="20" spans="1:9" ht="15">
      <c r="A20" s="2">
        <f t="shared" si="0"/>
        <v>17</v>
      </c>
      <c r="B20" s="82" t="s">
        <v>9</v>
      </c>
      <c r="C20" s="33"/>
      <c r="D20" s="33"/>
      <c r="E20" s="34"/>
      <c r="F20" s="35"/>
      <c r="G20" s="4" t="str">
        <f t="shared" si="1"/>
        <v>error</v>
      </c>
      <c r="H20" s="4" t="str">
        <f t="shared" si="2"/>
        <v>error</v>
      </c>
      <c r="I20" s="83"/>
    </row>
    <row r="21" spans="1:9" ht="15">
      <c r="A21" s="2">
        <f t="shared" si="0"/>
        <v>18</v>
      </c>
      <c r="B21" s="82"/>
      <c r="C21" s="33"/>
      <c r="D21" s="33"/>
      <c r="E21" s="34"/>
      <c r="F21" s="35"/>
      <c r="G21" s="4" t="str">
        <f t="shared" si="1"/>
        <v>error</v>
      </c>
      <c r="H21" s="4" t="str">
        <f t="shared" si="2"/>
        <v>error</v>
      </c>
      <c r="I21" s="83"/>
    </row>
    <row r="22" spans="1:9" ht="15">
      <c r="A22" s="2">
        <f t="shared" si="0"/>
        <v>19</v>
      </c>
      <c r="B22" s="82"/>
      <c r="C22" s="33"/>
      <c r="D22" s="33"/>
      <c r="E22" s="34"/>
      <c r="F22" s="35"/>
      <c r="G22" s="4" t="str">
        <f t="shared" si="1"/>
        <v>error</v>
      </c>
      <c r="H22" s="4" t="str">
        <f t="shared" si="2"/>
        <v>error</v>
      </c>
      <c r="I22" s="83"/>
    </row>
    <row r="23" spans="1:9" ht="15">
      <c r="A23" s="2">
        <f t="shared" si="0"/>
        <v>20</v>
      </c>
      <c r="B23" s="82"/>
      <c r="C23" s="33"/>
      <c r="D23" s="33"/>
      <c r="E23" s="34"/>
      <c r="F23" s="35"/>
      <c r="G23" s="4" t="str">
        <f t="shared" si="1"/>
        <v>error</v>
      </c>
      <c r="H23" s="4" t="str">
        <f t="shared" si="2"/>
        <v>error</v>
      </c>
      <c r="I23" s="83"/>
    </row>
    <row r="24" spans="1:9" ht="15">
      <c r="A24" s="2">
        <f t="shared" si="0"/>
        <v>21</v>
      </c>
      <c r="B24" s="82" t="s">
        <v>10</v>
      </c>
      <c r="C24" s="33"/>
      <c r="D24" s="33"/>
      <c r="E24" s="34"/>
      <c r="F24" s="35"/>
      <c r="G24" s="4" t="str">
        <f t="shared" si="1"/>
        <v>error</v>
      </c>
      <c r="H24" s="4" t="str">
        <f t="shared" si="2"/>
        <v>error</v>
      </c>
      <c r="I24" s="83"/>
    </row>
    <row r="25" spans="1:9" ht="15">
      <c r="A25" s="2">
        <f t="shared" si="0"/>
        <v>22</v>
      </c>
      <c r="B25" s="82"/>
      <c r="C25" s="33"/>
      <c r="D25" s="33"/>
      <c r="E25" s="34"/>
      <c r="F25" s="35"/>
      <c r="G25" s="4" t="str">
        <f t="shared" si="1"/>
        <v>error</v>
      </c>
      <c r="H25" s="4" t="str">
        <f t="shared" si="2"/>
        <v>error</v>
      </c>
      <c r="I25" s="83"/>
    </row>
    <row r="26" spans="1:9" ht="15">
      <c r="A26" s="2">
        <f t="shared" si="0"/>
        <v>23</v>
      </c>
      <c r="B26" s="82"/>
      <c r="C26" s="33"/>
      <c r="D26" s="33"/>
      <c r="E26" s="34"/>
      <c r="F26" s="35"/>
      <c r="G26" s="4" t="str">
        <f t="shared" si="1"/>
        <v>error</v>
      </c>
      <c r="H26" s="4" t="str">
        <f t="shared" si="2"/>
        <v>error</v>
      </c>
      <c r="I26" s="83"/>
    </row>
    <row r="27" spans="1:9" ht="15">
      <c r="A27" s="2">
        <f t="shared" si="0"/>
        <v>24</v>
      </c>
      <c r="B27" s="82"/>
      <c r="C27" s="33"/>
      <c r="D27" s="33"/>
      <c r="E27" s="34"/>
      <c r="F27" s="35"/>
      <c r="G27" s="4" t="str">
        <f t="shared" si="1"/>
        <v>error</v>
      </c>
      <c r="H27" s="4" t="str">
        <f t="shared" si="2"/>
        <v>error</v>
      </c>
      <c r="I27" s="83"/>
    </row>
    <row r="28" spans="1:9" ht="15">
      <c r="A28" s="2">
        <f>ROW()-3</f>
        <v>25</v>
      </c>
      <c r="B28" s="82" t="s">
        <v>11</v>
      </c>
      <c r="C28" s="33"/>
      <c r="D28" s="33"/>
      <c r="E28" s="34"/>
      <c r="F28" s="35"/>
      <c r="G28" s="4" t="str">
        <f t="shared" si="1"/>
        <v>error</v>
      </c>
      <c r="H28" s="4" t="str">
        <f t="shared" si="2"/>
        <v>error</v>
      </c>
      <c r="I28" s="83"/>
    </row>
    <row r="29" spans="1:9" ht="15">
      <c r="A29" s="2">
        <f t="shared" si="0"/>
        <v>26</v>
      </c>
      <c r="B29" s="82"/>
      <c r="C29" s="33"/>
      <c r="D29" s="33"/>
      <c r="E29" s="34"/>
      <c r="F29" s="35"/>
      <c r="G29" s="4" t="str">
        <f t="shared" si="1"/>
        <v>error</v>
      </c>
      <c r="H29" s="4" t="str">
        <f t="shared" si="2"/>
        <v>error</v>
      </c>
      <c r="I29" s="83"/>
    </row>
    <row r="30" spans="1:9" ht="15">
      <c r="A30" s="2">
        <f t="shared" si="0"/>
        <v>27</v>
      </c>
      <c r="B30" s="82"/>
      <c r="C30" s="33"/>
      <c r="D30" s="33"/>
      <c r="E30" s="34"/>
      <c r="F30" s="35"/>
      <c r="G30" s="4" t="str">
        <f t="shared" si="1"/>
        <v>error</v>
      </c>
      <c r="H30" s="4" t="str">
        <f t="shared" si="2"/>
        <v>error</v>
      </c>
      <c r="I30" s="83"/>
    </row>
    <row r="31" spans="1:9" ht="15">
      <c r="A31" s="2">
        <f t="shared" si="0"/>
        <v>28</v>
      </c>
      <c r="B31" s="82"/>
      <c r="C31" s="33"/>
      <c r="D31" s="33"/>
      <c r="E31" s="34"/>
      <c r="F31" s="35"/>
      <c r="G31" s="4" t="str">
        <f t="shared" si="1"/>
        <v>error</v>
      </c>
      <c r="H31" s="4" t="str">
        <f t="shared" si="2"/>
        <v>error</v>
      </c>
      <c r="I31" s="83"/>
    </row>
    <row r="32" spans="1:9" ht="15">
      <c r="A32" s="2">
        <f t="shared" si="0"/>
        <v>29</v>
      </c>
      <c r="B32" s="82" t="s">
        <v>12</v>
      </c>
      <c r="C32" s="33"/>
      <c r="D32" s="33"/>
      <c r="E32" s="34"/>
      <c r="F32" s="35"/>
      <c r="G32" s="4" t="str">
        <f t="shared" si="1"/>
        <v>error</v>
      </c>
      <c r="H32" s="4" t="str">
        <f t="shared" si="2"/>
        <v>error</v>
      </c>
      <c r="I32" s="83"/>
    </row>
    <row r="33" spans="1:9" ht="15">
      <c r="A33" s="2">
        <f t="shared" si="0"/>
        <v>30</v>
      </c>
      <c r="B33" s="82"/>
      <c r="C33" s="33"/>
      <c r="D33" s="33"/>
      <c r="E33" s="34"/>
      <c r="F33" s="35"/>
      <c r="G33" s="4" t="str">
        <f t="shared" si="1"/>
        <v>error</v>
      </c>
      <c r="H33" s="4" t="str">
        <f t="shared" si="2"/>
        <v>error</v>
      </c>
      <c r="I33" s="83"/>
    </row>
    <row r="34" spans="1:9" ht="15">
      <c r="A34" s="2">
        <f t="shared" si="0"/>
        <v>31</v>
      </c>
      <c r="B34" s="82"/>
      <c r="C34" s="33"/>
      <c r="D34" s="33"/>
      <c r="E34" s="34"/>
      <c r="F34" s="35"/>
      <c r="G34" s="4" t="str">
        <f t="shared" si="1"/>
        <v>error</v>
      </c>
      <c r="H34" s="4" t="str">
        <f t="shared" si="2"/>
        <v>error</v>
      </c>
      <c r="I34" s="83"/>
    </row>
    <row r="35" spans="1:9" ht="15">
      <c r="A35" s="2">
        <f t="shared" si="0"/>
        <v>32</v>
      </c>
      <c r="B35" s="82"/>
      <c r="C35" s="33"/>
      <c r="D35" s="33"/>
      <c r="E35" s="34"/>
      <c r="F35" s="35"/>
      <c r="G35" s="4" t="str">
        <f t="shared" si="1"/>
        <v>error</v>
      </c>
      <c r="H35" s="4" t="str">
        <f t="shared" si="2"/>
        <v>error</v>
      </c>
      <c r="I35" s="83"/>
    </row>
    <row r="36" spans="1:9" ht="15">
      <c r="A36" s="2">
        <f t="shared" si="0"/>
        <v>33</v>
      </c>
      <c r="B36" s="82" t="s">
        <v>13</v>
      </c>
      <c r="C36" s="33"/>
      <c r="D36" s="33"/>
      <c r="E36" s="34"/>
      <c r="F36" s="35"/>
      <c r="G36" s="4" t="str">
        <f t="shared" si="1"/>
        <v>error</v>
      </c>
      <c r="H36" s="4" t="str">
        <f t="shared" si="2"/>
        <v>error</v>
      </c>
      <c r="I36" s="83"/>
    </row>
    <row r="37" spans="1:9" ht="15">
      <c r="A37" s="2">
        <f t="shared" si="0"/>
        <v>34</v>
      </c>
      <c r="B37" s="82"/>
      <c r="C37" s="33"/>
      <c r="D37" s="33"/>
      <c r="E37" s="34"/>
      <c r="F37" s="35"/>
      <c r="G37" s="4" t="str">
        <f t="shared" si="1"/>
        <v>error</v>
      </c>
      <c r="H37" s="4" t="str">
        <f t="shared" si="2"/>
        <v>error</v>
      </c>
      <c r="I37" s="83"/>
    </row>
    <row r="38" spans="1:9" ht="15">
      <c r="A38" s="2">
        <f t="shared" si="0"/>
        <v>35</v>
      </c>
      <c r="B38" s="82"/>
      <c r="C38" s="33"/>
      <c r="D38" s="33"/>
      <c r="E38" s="34"/>
      <c r="F38" s="35"/>
      <c r="G38" s="4" t="str">
        <f t="shared" si="1"/>
        <v>error</v>
      </c>
      <c r="H38" s="4" t="str">
        <f t="shared" si="2"/>
        <v>error</v>
      </c>
      <c r="I38" s="83"/>
    </row>
    <row r="39" spans="1:9" ht="15">
      <c r="A39" s="2">
        <f t="shared" si="0"/>
        <v>36</v>
      </c>
      <c r="B39" s="82"/>
      <c r="C39" s="33"/>
      <c r="D39" s="33"/>
      <c r="E39" s="34"/>
      <c r="F39" s="35"/>
      <c r="G39" s="4" t="str">
        <f t="shared" si="1"/>
        <v>error</v>
      </c>
      <c r="H39" s="4" t="str">
        <f t="shared" si="2"/>
        <v>error</v>
      </c>
      <c r="I39" s="83"/>
    </row>
    <row r="40" spans="1:9" ht="15">
      <c r="A40" s="2">
        <f>ROW()-3</f>
        <v>37</v>
      </c>
      <c r="B40" s="82" t="s">
        <v>14</v>
      </c>
      <c r="C40" s="33"/>
      <c r="D40" s="33"/>
      <c r="E40" s="34"/>
      <c r="F40" s="35"/>
      <c r="G40" s="4" t="str">
        <f t="shared" si="1"/>
        <v>error</v>
      </c>
      <c r="H40" s="4" t="str">
        <f t="shared" si="2"/>
        <v>error</v>
      </c>
      <c r="I40" s="83"/>
    </row>
    <row r="41" spans="1:9" ht="15">
      <c r="A41" s="2">
        <f t="shared" si="0"/>
        <v>38</v>
      </c>
      <c r="B41" s="82"/>
      <c r="C41" s="33"/>
      <c r="D41" s="33"/>
      <c r="E41" s="34"/>
      <c r="F41" s="35"/>
      <c r="G41" s="4" t="str">
        <f t="shared" si="1"/>
        <v>error</v>
      </c>
      <c r="H41" s="4" t="str">
        <f t="shared" si="2"/>
        <v>error</v>
      </c>
      <c r="I41" s="83"/>
    </row>
    <row r="42" spans="1:9" ht="15">
      <c r="A42" s="2">
        <f t="shared" si="0"/>
        <v>39</v>
      </c>
      <c r="B42" s="82"/>
      <c r="C42" s="33"/>
      <c r="D42" s="33"/>
      <c r="E42" s="34"/>
      <c r="F42" s="35"/>
      <c r="G42" s="4" t="str">
        <f t="shared" si="1"/>
        <v>error</v>
      </c>
      <c r="H42" s="4" t="str">
        <f t="shared" si="2"/>
        <v>error</v>
      </c>
      <c r="I42" s="83"/>
    </row>
    <row r="43" spans="1:9" ht="15">
      <c r="A43" s="2">
        <f t="shared" si="0"/>
        <v>40</v>
      </c>
      <c r="B43" s="82"/>
      <c r="C43" s="33"/>
      <c r="D43" s="33"/>
      <c r="E43" s="34"/>
      <c r="F43" s="35"/>
      <c r="G43" s="4" t="str">
        <f t="shared" si="1"/>
        <v>error</v>
      </c>
      <c r="H43" s="4" t="str">
        <f t="shared" si="2"/>
        <v>error</v>
      </c>
      <c r="I43" s="83"/>
    </row>
    <row r="44" spans="1:9" ht="15">
      <c r="A44" s="2">
        <f t="shared" si="0"/>
        <v>41</v>
      </c>
      <c r="B44" s="82" t="s">
        <v>15</v>
      </c>
      <c r="C44" s="33"/>
      <c r="D44" s="33"/>
      <c r="E44" s="34"/>
      <c r="F44" s="35"/>
      <c r="G44" s="4" t="str">
        <f t="shared" si="1"/>
        <v>error</v>
      </c>
      <c r="H44" s="4" t="str">
        <f t="shared" si="2"/>
        <v>error</v>
      </c>
      <c r="I44" s="83"/>
    </row>
    <row r="45" spans="1:9" ht="15">
      <c r="A45" s="2">
        <f t="shared" si="0"/>
        <v>42</v>
      </c>
      <c r="B45" s="82"/>
      <c r="C45" s="33"/>
      <c r="D45" s="33"/>
      <c r="E45" s="34"/>
      <c r="F45" s="35"/>
      <c r="G45" s="4" t="str">
        <f t="shared" si="1"/>
        <v>error</v>
      </c>
      <c r="H45" s="4" t="str">
        <f t="shared" si="2"/>
        <v>error</v>
      </c>
      <c r="I45" s="83"/>
    </row>
    <row r="46" spans="1:9" ht="15">
      <c r="A46" s="2">
        <f t="shared" si="0"/>
        <v>43</v>
      </c>
      <c r="B46" s="82"/>
      <c r="C46" s="33"/>
      <c r="D46" s="33"/>
      <c r="E46" s="34"/>
      <c r="F46" s="35"/>
      <c r="G46" s="4" t="str">
        <f t="shared" si="1"/>
        <v>error</v>
      </c>
      <c r="H46" s="4" t="str">
        <f t="shared" si="2"/>
        <v>error</v>
      </c>
      <c r="I46" s="83"/>
    </row>
    <row r="47" spans="1:9" ht="15">
      <c r="A47" s="2">
        <f t="shared" si="0"/>
        <v>44</v>
      </c>
      <c r="B47" s="82"/>
      <c r="C47" s="33"/>
      <c r="D47" s="33"/>
      <c r="E47" s="34"/>
      <c r="F47" s="35"/>
      <c r="G47" s="4" t="str">
        <f t="shared" si="1"/>
        <v>error</v>
      </c>
      <c r="H47" s="4" t="str">
        <f t="shared" si="2"/>
        <v>error</v>
      </c>
      <c r="I47" s="83"/>
    </row>
    <row r="48" spans="1:9" ht="15">
      <c r="A48" s="2">
        <f t="shared" si="0"/>
        <v>45</v>
      </c>
      <c r="B48" s="82" t="s">
        <v>16</v>
      </c>
      <c r="C48" s="33"/>
      <c r="D48" s="33"/>
      <c r="E48" s="34"/>
      <c r="F48" s="35"/>
      <c r="G48" s="4" t="str">
        <f t="shared" si="1"/>
        <v>error</v>
      </c>
      <c r="H48" s="4" t="str">
        <f t="shared" si="2"/>
        <v>error</v>
      </c>
      <c r="I48" s="83"/>
    </row>
    <row r="49" spans="1:9" ht="15">
      <c r="A49" s="2">
        <f t="shared" si="0"/>
        <v>46</v>
      </c>
      <c r="B49" s="82"/>
      <c r="C49" s="33"/>
      <c r="D49" s="33"/>
      <c r="E49" s="34"/>
      <c r="F49" s="35"/>
      <c r="G49" s="4" t="str">
        <f t="shared" si="1"/>
        <v>error</v>
      </c>
      <c r="H49" s="4" t="str">
        <f t="shared" si="2"/>
        <v>error</v>
      </c>
      <c r="I49" s="83"/>
    </row>
    <row r="50" spans="1:9" ht="15">
      <c r="A50" s="2">
        <f t="shared" si="0"/>
        <v>47</v>
      </c>
      <c r="B50" s="82"/>
      <c r="C50" s="33"/>
      <c r="D50" s="33"/>
      <c r="E50" s="34"/>
      <c r="F50" s="35"/>
      <c r="G50" s="4" t="str">
        <f t="shared" si="1"/>
        <v>error</v>
      </c>
      <c r="H50" s="4" t="str">
        <f t="shared" si="2"/>
        <v>error</v>
      </c>
      <c r="I50" s="83"/>
    </row>
    <row r="51" spans="1:9" ht="15">
      <c r="A51" s="2">
        <f t="shared" si="0"/>
        <v>48</v>
      </c>
      <c r="B51" s="82"/>
      <c r="C51" s="33"/>
      <c r="D51" s="33"/>
      <c r="E51" s="34"/>
      <c r="F51" s="35"/>
      <c r="G51" s="4" t="str">
        <f t="shared" si="1"/>
        <v>error</v>
      </c>
      <c r="H51" s="4" t="str">
        <f t="shared" si="2"/>
        <v>error</v>
      </c>
      <c r="I51" s="83"/>
    </row>
    <row r="52" spans="1:9" ht="15">
      <c r="A52" s="2">
        <f t="shared" si="0"/>
        <v>49</v>
      </c>
      <c r="B52" s="82" t="s">
        <v>17</v>
      </c>
      <c r="C52" s="33"/>
      <c r="D52" s="33"/>
      <c r="E52" s="34"/>
      <c r="F52" s="35"/>
      <c r="G52" s="4" t="str">
        <f t="shared" si="1"/>
        <v>error</v>
      </c>
      <c r="H52" s="4" t="str">
        <f t="shared" si="2"/>
        <v>error</v>
      </c>
      <c r="I52" s="83"/>
    </row>
    <row r="53" spans="1:9" ht="15">
      <c r="A53" s="2">
        <f t="shared" si="0"/>
        <v>50</v>
      </c>
      <c r="B53" s="82"/>
      <c r="C53" s="33"/>
      <c r="D53" s="33"/>
      <c r="E53" s="34"/>
      <c r="F53" s="35"/>
      <c r="G53" s="4" t="str">
        <f t="shared" si="1"/>
        <v>error</v>
      </c>
      <c r="H53" s="4" t="str">
        <f t="shared" si="2"/>
        <v>error</v>
      </c>
      <c r="I53" s="83"/>
    </row>
    <row r="54" spans="1:9" ht="15">
      <c r="A54" s="2">
        <f t="shared" si="0"/>
        <v>51</v>
      </c>
      <c r="B54" s="82"/>
      <c r="C54" s="33"/>
      <c r="D54" s="33"/>
      <c r="E54" s="34"/>
      <c r="F54" s="35"/>
      <c r="G54" s="4" t="str">
        <f t="shared" si="1"/>
        <v>error</v>
      </c>
      <c r="H54" s="4" t="str">
        <f t="shared" si="2"/>
        <v>error</v>
      </c>
      <c r="I54" s="83"/>
    </row>
    <row r="55" spans="1:9" ht="15">
      <c r="A55" s="2">
        <f t="shared" si="0"/>
        <v>52</v>
      </c>
      <c r="B55" s="82"/>
      <c r="C55" s="33"/>
      <c r="D55" s="33"/>
      <c r="E55" s="34"/>
      <c r="F55" s="35"/>
      <c r="G55" s="4" t="str">
        <f t="shared" si="1"/>
        <v>error</v>
      </c>
      <c r="H55" s="4" t="str">
        <f t="shared" si="2"/>
        <v>error</v>
      </c>
      <c r="I55" s="83"/>
    </row>
    <row r="56" spans="1:9" ht="15">
      <c r="A56" s="2">
        <f>ROW()-3</f>
        <v>53</v>
      </c>
      <c r="B56" s="82" t="s">
        <v>18</v>
      </c>
      <c r="C56" s="33"/>
      <c r="D56" s="33"/>
      <c r="E56" s="34"/>
      <c r="F56" s="35"/>
      <c r="G56" s="4" t="str">
        <f t="shared" si="1"/>
        <v>error</v>
      </c>
      <c r="H56" s="4" t="str">
        <f t="shared" si="2"/>
        <v>error</v>
      </c>
      <c r="I56" s="83"/>
    </row>
    <row r="57" spans="1:9" ht="15">
      <c r="A57" s="2">
        <f t="shared" si="0"/>
        <v>54</v>
      </c>
      <c r="B57" s="82"/>
      <c r="C57" s="33"/>
      <c r="D57" s="33"/>
      <c r="E57" s="34"/>
      <c r="F57" s="35"/>
      <c r="G57" s="4" t="str">
        <f t="shared" si="1"/>
        <v>error</v>
      </c>
      <c r="H57" s="4" t="str">
        <f t="shared" si="2"/>
        <v>error</v>
      </c>
      <c r="I57" s="83"/>
    </row>
    <row r="58" spans="1:9" ht="15">
      <c r="A58" s="2">
        <f t="shared" si="0"/>
        <v>55</v>
      </c>
      <c r="B58" s="82"/>
      <c r="C58" s="33"/>
      <c r="D58" s="33"/>
      <c r="E58" s="34"/>
      <c r="F58" s="35"/>
      <c r="G58" s="4" t="str">
        <f t="shared" si="1"/>
        <v>error</v>
      </c>
      <c r="H58" s="4" t="str">
        <f t="shared" si="2"/>
        <v>error</v>
      </c>
      <c r="I58" s="83"/>
    </row>
    <row r="59" spans="1:9" ht="15">
      <c r="A59" s="2">
        <f t="shared" si="0"/>
        <v>56</v>
      </c>
      <c r="B59" s="82"/>
      <c r="C59" s="33"/>
      <c r="D59" s="33"/>
      <c r="E59" s="34"/>
      <c r="F59" s="35"/>
      <c r="G59" s="4" t="str">
        <f t="shared" si="1"/>
        <v>error</v>
      </c>
      <c r="H59" s="4" t="str">
        <f t="shared" si="2"/>
        <v>error</v>
      </c>
      <c r="I59" s="83"/>
    </row>
    <row r="60" spans="1:9" ht="15">
      <c r="A60" s="2">
        <f t="shared" si="0"/>
        <v>57</v>
      </c>
      <c r="B60" s="82" t="s">
        <v>19</v>
      </c>
      <c r="C60" s="33"/>
      <c r="D60" s="33"/>
      <c r="E60" s="34"/>
      <c r="F60" s="35"/>
      <c r="G60" s="4" t="str">
        <f t="shared" si="1"/>
        <v>error</v>
      </c>
      <c r="H60" s="4" t="str">
        <f t="shared" si="2"/>
        <v>error</v>
      </c>
      <c r="I60" s="83"/>
    </row>
    <row r="61" spans="1:9" ht="15">
      <c r="A61" s="2">
        <f t="shared" si="0"/>
        <v>58</v>
      </c>
      <c r="B61" s="82"/>
      <c r="C61" s="33"/>
      <c r="D61" s="33"/>
      <c r="E61" s="34"/>
      <c r="F61" s="35"/>
      <c r="G61" s="4" t="str">
        <f t="shared" si="1"/>
        <v>error</v>
      </c>
      <c r="H61" s="4" t="str">
        <f t="shared" si="2"/>
        <v>error</v>
      </c>
      <c r="I61" s="83"/>
    </row>
    <row r="62" spans="1:9" ht="15">
      <c r="A62" s="2">
        <f t="shared" si="0"/>
        <v>59</v>
      </c>
      <c r="B62" s="82"/>
      <c r="C62" s="33"/>
      <c r="D62" s="33"/>
      <c r="E62" s="34"/>
      <c r="F62" s="35"/>
      <c r="G62" s="4" t="str">
        <f t="shared" si="1"/>
        <v>error</v>
      </c>
      <c r="H62" s="4" t="str">
        <f t="shared" si="2"/>
        <v>error</v>
      </c>
      <c r="I62" s="83"/>
    </row>
    <row r="63" spans="1:9" ht="15">
      <c r="A63" s="2">
        <f t="shared" si="0"/>
        <v>60</v>
      </c>
      <c r="B63" s="82"/>
      <c r="C63" s="33"/>
      <c r="D63" s="33"/>
      <c r="E63" s="34"/>
      <c r="F63" s="35"/>
      <c r="G63" s="4" t="str">
        <f t="shared" si="1"/>
        <v>error</v>
      </c>
      <c r="H63" s="4" t="str">
        <f t="shared" si="2"/>
        <v>error</v>
      </c>
      <c r="I63" s="83"/>
    </row>
    <row r="64" spans="1:9" ht="15">
      <c r="A64" s="2">
        <f t="shared" si="0"/>
        <v>61</v>
      </c>
      <c r="B64" s="82" t="s">
        <v>20</v>
      </c>
      <c r="C64" s="33"/>
      <c r="D64" s="33"/>
      <c r="E64" s="34"/>
      <c r="F64" s="35"/>
      <c r="G64" s="4" t="str">
        <f t="shared" si="1"/>
        <v>error</v>
      </c>
      <c r="H64" s="4" t="str">
        <f t="shared" si="2"/>
        <v>error</v>
      </c>
      <c r="I64" s="83"/>
    </row>
    <row r="65" spans="1:9" ht="15">
      <c r="A65" s="2">
        <f t="shared" si="0"/>
        <v>62</v>
      </c>
      <c r="B65" s="82"/>
      <c r="C65" s="33"/>
      <c r="D65" s="33"/>
      <c r="E65" s="34"/>
      <c r="F65" s="35"/>
      <c r="G65" s="4" t="str">
        <f t="shared" si="1"/>
        <v>error</v>
      </c>
      <c r="H65" s="4" t="str">
        <f t="shared" si="2"/>
        <v>error</v>
      </c>
      <c r="I65" s="83"/>
    </row>
    <row r="66" spans="1:9" ht="15">
      <c r="A66" s="2">
        <f t="shared" si="0"/>
        <v>63</v>
      </c>
      <c r="B66" s="82"/>
      <c r="C66" s="33"/>
      <c r="D66" s="33"/>
      <c r="E66" s="34"/>
      <c r="F66" s="35"/>
      <c r="G66" s="4" t="str">
        <f t="shared" si="1"/>
        <v>error</v>
      </c>
      <c r="H66" s="4" t="str">
        <f t="shared" si="2"/>
        <v>error</v>
      </c>
      <c r="I66" s="83"/>
    </row>
    <row r="67" spans="1:9" ht="15">
      <c r="A67" s="2">
        <f t="shared" si="0"/>
        <v>64</v>
      </c>
      <c r="B67" s="82"/>
      <c r="C67" s="33"/>
      <c r="D67" s="33"/>
      <c r="E67" s="34"/>
      <c r="F67" s="35"/>
      <c r="G67" s="4" t="str">
        <f t="shared" si="1"/>
        <v>error</v>
      </c>
      <c r="H67" s="4" t="str">
        <f t="shared" si="2"/>
        <v>error</v>
      </c>
      <c r="I67" s="83"/>
    </row>
    <row r="68" spans="1:9" ht="15">
      <c r="A68" s="2">
        <f t="shared" si="0"/>
        <v>65</v>
      </c>
      <c r="B68" s="82" t="s">
        <v>21</v>
      </c>
      <c r="C68" s="33"/>
      <c r="D68" s="33"/>
      <c r="E68" s="34"/>
      <c r="F68" s="35"/>
      <c r="G68" s="4" t="str">
        <f t="shared" si="1"/>
        <v>error</v>
      </c>
      <c r="H68" s="4" t="str">
        <f t="shared" si="2"/>
        <v>error</v>
      </c>
      <c r="I68" s="83"/>
    </row>
    <row r="69" spans="1:9" ht="15">
      <c r="A69" s="2">
        <f t="shared" ref="A69:A107" si="3">ROW()-3</f>
        <v>66</v>
      </c>
      <c r="B69" s="82"/>
      <c r="C69" s="33"/>
      <c r="D69" s="33"/>
      <c r="E69" s="34"/>
      <c r="F69" s="35"/>
      <c r="G69" s="4" t="str">
        <f t="shared" ref="G69:G107" si="4">IF($F69="","error",DATEDIF($F69,$A$1,"Y"))</f>
        <v>error</v>
      </c>
      <c r="H69" s="4" t="str">
        <f t="shared" ref="H69:H107" si="5">IF($F69="","error",IF(DATEDIF($F69,DATE(YEAR($A$1)-(MONTH($A$1)&lt;=3)*1,4,1),"Y")-2&gt;15,"成年",CHOOSE(DATEDIF($F69,DATE(YEAR($A$1)-(MONTH($A$1)&lt;=3)*1,4,1),"Y")-2,"幼年","幼年","幼年","小学1年","小学2年","小学3年","小学4年","小学5年","小学6年","中学生","中学生","中学生","高校生","高校生","高校生")))</f>
        <v>error</v>
      </c>
      <c r="I69" s="83"/>
    </row>
    <row r="70" spans="1:9" ht="15">
      <c r="A70" s="2">
        <f t="shared" si="3"/>
        <v>67</v>
      </c>
      <c r="B70" s="82"/>
      <c r="C70" s="33"/>
      <c r="D70" s="33"/>
      <c r="E70" s="34"/>
      <c r="F70" s="35"/>
      <c r="G70" s="4" t="str">
        <f t="shared" si="4"/>
        <v>error</v>
      </c>
      <c r="H70" s="4" t="str">
        <f t="shared" si="5"/>
        <v>error</v>
      </c>
      <c r="I70" s="83"/>
    </row>
    <row r="71" spans="1:9" ht="15">
      <c r="A71" s="2">
        <f t="shared" si="3"/>
        <v>68</v>
      </c>
      <c r="B71" s="82"/>
      <c r="C71" s="33"/>
      <c r="D71" s="33"/>
      <c r="E71" s="34"/>
      <c r="F71" s="35"/>
      <c r="G71" s="4" t="str">
        <f t="shared" si="4"/>
        <v>error</v>
      </c>
      <c r="H71" s="4" t="str">
        <f t="shared" si="5"/>
        <v>error</v>
      </c>
      <c r="I71" s="83"/>
    </row>
    <row r="72" spans="1:9" ht="15">
      <c r="A72" s="2">
        <f t="shared" si="3"/>
        <v>69</v>
      </c>
      <c r="B72" s="82" t="s">
        <v>22</v>
      </c>
      <c r="C72" s="33"/>
      <c r="D72" s="33"/>
      <c r="E72" s="34"/>
      <c r="F72" s="35"/>
      <c r="G72" s="4" t="str">
        <f t="shared" si="4"/>
        <v>error</v>
      </c>
      <c r="H72" s="4" t="str">
        <f t="shared" si="5"/>
        <v>error</v>
      </c>
      <c r="I72" s="83"/>
    </row>
    <row r="73" spans="1:9" ht="15">
      <c r="A73" s="2">
        <f t="shared" si="3"/>
        <v>70</v>
      </c>
      <c r="B73" s="82"/>
      <c r="C73" s="33"/>
      <c r="D73" s="33"/>
      <c r="E73" s="34"/>
      <c r="F73" s="35"/>
      <c r="G73" s="4" t="str">
        <f t="shared" si="4"/>
        <v>error</v>
      </c>
      <c r="H73" s="4" t="str">
        <f t="shared" si="5"/>
        <v>error</v>
      </c>
      <c r="I73" s="83"/>
    </row>
    <row r="74" spans="1:9" ht="15">
      <c r="A74" s="2">
        <f t="shared" si="3"/>
        <v>71</v>
      </c>
      <c r="B74" s="82"/>
      <c r="C74" s="33"/>
      <c r="D74" s="33"/>
      <c r="E74" s="34"/>
      <c r="F74" s="35"/>
      <c r="G74" s="4" t="str">
        <f t="shared" si="4"/>
        <v>error</v>
      </c>
      <c r="H74" s="4" t="str">
        <f t="shared" si="5"/>
        <v>error</v>
      </c>
      <c r="I74" s="83"/>
    </row>
    <row r="75" spans="1:9" ht="15">
      <c r="A75" s="2">
        <f t="shared" si="3"/>
        <v>72</v>
      </c>
      <c r="B75" s="82"/>
      <c r="C75" s="33"/>
      <c r="D75" s="33"/>
      <c r="E75" s="34"/>
      <c r="F75" s="35"/>
      <c r="G75" s="4" t="str">
        <f t="shared" si="4"/>
        <v>error</v>
      </c>
      <c r="H75" s="4" t="str">
        <f t="shared" si="5"/>
        <v>error</v>
      </c>
      <c r="I75" s="83"/>
    </row>
    <row r="76" spans="1:9" ht="15">
      <c r="A76" s="2">
        <f>ROW()-3</f>
        <v>73</v>
      </c>
      <c r="B76" s="82" t="s">
        <v>23</v>
      </c>
      <c r="C76" s="33"/>
      <c r="D76" s="33"/>
      <c r="E76" s="34"/>
      <c r="F76" s="35"/>
      <c r="G76" s="4" t="str">
        <f t="shared" si="4"/>
        <v>error</v>
      </c>
      <c r="H76" s="4" t="str">
        <f t="shared" si="5"/>
        <v>error</v>
      </c>
      <c r="I76" s="83"/>
    </row>
    <row r="77" spans="1:9" ht="15">
      <c r="A77" s="2">
        <f t="shared" si="3"/>
        <v>74</v>
      </c>
      <c r="B77" s="82"/>
      <c r="C77" s="33"/>
      <c r="D77" s="33"/>
      <c r="E77" s="34"/>
      <c r="F77" s="35"/>
      <c r="G77" s="4" t="str">
        <f t="shared" si="4"/>
        <v>error</v>
      </c>
      <c r="H77" s="4" t="str">
        <f t="shared" si="5"/>
        <v>error</v>
      </c>
      <c r="I77" s="83"/>
    </row>
    <row r="78" spans="1:9" ht="15">
      <c r="A78" s="2">
        <f t="shared" si="3"/>
        <v>75</v>
      </c>
      <c r="B78" s="82"/>
      <c r="C78" s="33"/>
      <c r="D78" s="33"/>
      <c r="E78" s="34"/>
      <c r="F78" s="35"/>
      <c r="G78" s="4" t="str">
        <f t="shared" si="4"/>
        <v>error</v>
      </c>
      <c r="H78" s="4" t="str">
        <f t="shared" si="5"/>
        <v>error</v>
      </c>
      <c r="I78" s="83"/>
    </row>
    <row r="79" spans="1:9" ht="15">
      <c r="A79" s="2">
        <f t="shared" si="3"/>
        <v>76</v>
      </c>
      <c r="B79" s="82"/>
      <c r="C79" s="33"/>
      <c r="D79" s="33"/>
      <c r="E79" s="34"/>
      <c r="F79" s="35"/>
      <c r="G79" s="4" t="str">
        <f t="shared" si="4"/>
        <v>error</v>
      </c>
      <c r="H79" s="4" t="str">
        <f t="shared" si="5"/>
        <v>error</v>
      </c>
      <c r="I79" s="83"/>
    </row>
    <row r="80" spans="1:9" ht="15">
      <c r="A80" s="2">
        <f t="shared" si="3"/>
        <v>77</v>
      </c>
      <c r="B80" s="82" t="s">
        <v>24</v>
      </c>
      <c r="C80" s="33"/>
      <c r="D80" s="33"/>
      <c r="E80" s="34"/>
      <c r="F80" s="35"/>
      <c r="G80" s="4" t="str">
        <f t="shared" si="4"/>
        <v>error</v>
      </c>
      <c r="H80" s="4" t="str">
        <f t="shared" si="5"/>
        <v>error</v>
      </c>
      <c r="I80" s="83"/>
    </row>
    <row r="81" spans="1:9" ht="15">
      <c r="A81" s="2">
        <f t="shared" si="3"/>
        <v>78</v>
      </c>
      <c r="B81" s="82"/>
      <c r="C81" s="33"/>
      <c r="D81" s="33"/>
      <c r="E81" s="34"/>
      <c r="F81" s="35"/>
      <c r="G81" s="4" t="str">
        <f t="shared" si="4"/>
        <v>error</v>
      </c>
      <c r="H81" s="4" t="str">
        <f t="shared" si="5"/>
        <v>error</v>
      </c>
      <c r="I81" s="83"/>
    </row>
    <row r="82" spans="1:9" ht="15">
      <c r="A82" s="2">
        <f t="shared" si="3"/>
        <v>79</v>
      </c>
      <c r="B82" s="82"/>
      <c r="C82" s="33"/>
      <c r="D82" s="33"/>
      <c r="E82" s="34"/>
      <c r="F82" s="35"/>
      <c r="G82" s="4" t="str">
        <f t="shared" si="4"/>
        <v>error</v>
      </c>
      <c r="H82" s="4" t="str">
        <f t="shared" si="5"/>
        <v>error</v>
      </c>
      <c r="I82" s="83"/>
    </row>
    <row r="83" spans="1:9" ht="15">
      <c r="A83" s="2">
        <f t="shared" si="3"/>
        <v>80</v>
      </c>
      <c r="B83" s="82"/>
      <c r="C83" s="33"/>
      <c r="D83" s="33"/>
      <c r="E83" s="34"/>
      <c r="F83" s="35"/>
      <c r="G83" s="4" t="str">
        <f t="shared" si="4"/>
        <v>error</v>
      </c>
      <c r="H83" s="4" t="str">
        <f t="shared" si="5"/>
        <v>error</v>
      </c>
      <c r="I83" s="83"/>
    </row>
    <row r="84" spans="1:9" ht="15">
      <c r="A84" s="2">
        <f t="shared" si="3"/>
        <v>81</v>
      </c>
      <c r="B84" s="82" t="s">
        <v>25</v>
      </c>
      <c r="C84" s="33"/>
      <c r="D84" s="33"/>
      <c r="E84" s="34"/>
      <c r="F84" s="35"/>
      <c r="G84" s="4" t="str">
        <f t="shared" si="4"/>
        <v>error</v>
      </c>
      <c r="H84" s="4" t="str">
        <f t="shared" si="5"/>
        <v>error</v>
      </c>
      <c r="I84" s="83"/>
    </row>
    <row r="85" spans="1:9" ht="15">
      <c r="A85" s="2">
        <f t="shared" si="3"/>
        <v>82</v>
      </c>
      <c r="B85" s="82"/>
      <c r="C85" s="33"/>
      <c r="D85" s="33"/>
      <c r="E85" s="34"/>
      <c r="F85" s="35"/>
      <c r="G85" s="4" t="str">
        <f t="shared" si="4"/>
        <v>error</v>
      </c>
      <c r="H85" s="4" t="str">
        <f t="shared" si="5"/>
        <v>error</v>
      </c>
      <c r="I85" s="83"/>
    </row>
    <row r="86" spans="1:9" ht="15">
      <c r="A86" s="2">
        <f t="shared" si="3"/>
        <v>83</v>
      </c>
      <c r="B86" s="82"/>
      <c r="C86" s="33"/>
      <c r="D86" s="33"/>
      <c r="E86" s="34"/>
      <c r="F86" s="35"/>
      <c r="G86" s="4" t="str">
        <f t="shared" si="4"/>
        <v>error</v>
      </c>
      <c r="H86" s="4" t="str">
        <f t="shared" si="5"/>
        <v>error</v>
      </c>
      <c r="I86" s="83"/>
    </row>
    <row r="87" spans="1:9" ht="15">
      <c r="A87" s="2">
        <f t="shared" si="3"/>
        <v>84</v>
      </c>
      <c r="B87" s="82"/>
      <c r="C87" s="33"/>
      <c r="D87" s="33"/>
      <c r="E87" s="34"/>
      <c r="F87" s="35"/>
      <c r="G87" s="4" t="str">
        <f t="shared" si="4"/>
        <v>error</v>
      </c>
      <c r="H87" s="4" t="str">
        <f t="shared" si="5"/>
        <v>error</v>
      </c>
      <c r="I87" s="83"/>
    </row>
    <row r="88" spans="1:9" ht="15">
      <c r="A88" s="2">
        <f t="shared" si="3"/>
        <v>85</v>
      </c>
      <c r="B88" s="82" t="s">
        <v>26</v>
      </c>
      <c r="C88" s="33"/>
      <c r="D88" s="33"/>
      <c r="E88" s="34"/>
      <c r="F88" s="35"/>
      <c r="G88" s="4" t="str">
        <f t="shared" si="4"/>
        <v>error</v>
      </c>
      <c r="H88" s="4" t="str">
        <f t="shared" si="5"/>
        <v>error</v>
      </c>
      <c r="I88" s="83"/>
    </row>
    <row r="89" spans="1:9" ht="15">
      <c r="A89" s="2">
        <f t="shared" si="3"/>
        <v>86</v>
      </c>
      <c r="B89" s="82"/>
      <c r="C89" s="33"/>
      <c r="D89" s="33"/>
      <c r="E89" s="34"/>
      <c r="F89" s="35"/>
      <c r="G89" s="4" t="str">
        <f t="shared" si="4"/>
        <v>error</v>
      </c>
      <c r="H89" s="4" t="str">
        <f t="shared" si="5"/>
        <v>error</v>
      </c>
      <c r="I89" s="83"/>
    </row>
    <row r="90" spans="1:9" ht="15">
      <c r="A90" s="2">
        <f t="shared" si="3"/>
        <v>87</v>
      </c>
      <c r="B90" s="82"/>
      <c r="C90" s="33"/>
      <c r="D90" s="33"/>
      <c r="E90" s="34"/>
      <c r="F90" s="35"/>
      <c r="G90" s="4" t="str">
        <f t="shared" si="4"/>
        <v>error</v>
      </c>
      <c r="H90" s="4" t="str">
        <f t="shared" si="5"/>
        <v>error</v>
      </c>
      <c r="I90" s="83"/>
    </row>
    <row r="91" spans="1:9" ht="15">
      <c r="A91" s="2">
        <f t="shared" si="3"/>
        <v>88</v>
      </c>
      <c r="B91" s="82"/>
      <c r="C91" s="33"/>
      <c r="D91" s="33"/>
      <c r="E91" s="34"/>
      <c r="F91" s="35"/>
      <c r="G91" s="4" t="str">
        <f t="shared" si="4"/>
        <v>error</v>
      </c>
      <c r="H91" s="4" t="str">
        <f t="shared" si="5"/>
        <v>error</v>
      </c>
      <c r="I91" s="83"/>
    </row>
    <row r="92" spans="1:9" ht="15">
      <c r="A92" s="2">
        <f t="shared" si="3"/>
        <v>89</v>
      </c>
      <c r="B92" s="82" t="s">
        <v>27</v>
      </c>
      <c r="C92" s="33"/>
      <c r="D92" s="33"/>
      <c r="E92" s="34"/>
      <c r="F92" s="35"/>
      <c r="G92" s="4" t="str">
        <f t="shared" si="4"/>
        <v>error</v>
      </c>
      <c r="H92" s="4" t="str">
        <f t="shared" si="5"/>
        <v>error</v>
      </c>
      <c r="I92" s="83"/>
    </row>
    <row r="93" spans="1:9" ht="15">
      <c r="A93" s="2">
        <f t="shared" si="3"/>
        <v>90</v>
      </c>
      <c r="B93" s="82"/>
      <c r="C93" s="33"/>
      <c r="D93" s="33"/>
      <c r="E93" s="34"/>
      <c r="F93" s="35"/>
      <c r="G93" s="4" t="str">
        <f t="shared" si="4"/>
        <v>error</v>
      </c>
      <c r="H93" s="4" t="str">
        <f t="shared" si="5"/>
        <v>error</v>
      </c>
      <c r="I93" s="83"/>
    </row>
    <row r="94" spans="1:9" ht="15">
      <c r="A94" s="2">
        <f t="shared" si="3"/>
        <v>91</v>
      </c>
      <c r="B94" s="82"/>
      <c r="C94" s="33"/>
      <c r="D94" s="33"/>
      <c r="E94" s="34"/>
      <c r="F94" s="35"/>
      <c r="G94" s="4" t="str">
        <f t="shared" si="4"/>
        <v>error</v>
      </c>
      <c r="H94" s="4" t="str">
        <f t="shared" si="5"/>
        <v>error</v>
      </c>
      <c r="I94" s="83"/>
    </row>
    <row r="95" spans="1:9" ht="15">
      <c r="A95" s="2">
        <f t="shared" si="3"/>
        <v>92</v>
      </c>
      <c r="B95" s="82"/>
      <c r="C95" s="33"/>
      <c r="D95" s="33"/>
      <c r="E95" s="34"/>
      <c r="F95" s="35"/>
      <c r="G95" s="4" t="str">
        <f t="shared" si="4"/>
        <v>error</v>
      </c>
      <c r="H95" s="4" t="str">
        <f t="shared" si="5"/>
        <v>error</v>
      </c>
      <c r="I95" s="83"/>
    </row>
    <row r="96" spans="1:9" ht="15">
      <c r="A96" s="2">
        <f>ROW()-3</f>
        <v>93</v>
      </c>
      <c r="B96" s="82" t="s">
        <v>28</v>
      </c>
      <c r="C96" s="33"/>
      <c r="D96" s="33"/>
      <c r="E96" s="34"/>
      <c r="F96" s="35"/>
      <c r="G96" s="4" t="str">
        <f t="shared" si="4"/>
        <v>error</v>
      </c>
      <c r="H96" s="4" t="str">
        <f t="shared" si="5"/>
        <v>error</v>
      </c>
      <c r="I96" s="83"/>
    </row>
    <row r="97" spans="1:9" ht="15">
      <c r="A97" s="2">
        <f t="shared" si="3"/>
        <v>94</v>
      </c>
      <c r="B97" s="82"/>
      <c r="C97" s="33"/>
      <c r="D97" s="33"/>
      <c r="E97" s="34"/>
      <c r="F97" s="35"/>
      <c r="G97" s="4" t="str">
        <f t="shared" si="4"/>
        <v>error</v>
      </c>
      <c r="H97" s="4" t="str">
        <f t="shared" si="5"/>
        <v>error</v>
      </c>
      <c r="I97" s="83"/>
    </row>
    <row r="98" spans="1:9" ht="15">
      <c r="A98" s="2">
        <f t="shared" si="3"/>
        <v>95</v>
      </c>
      <c r="B98" s="82"/>
      <c r="C98" s="33"/>
      <c r="D98" s="33"/>
      <c r="E98" s="34"/>
      <c r="F98" s="35"/>
      <c r="G98" s="4" t="str">
        <f t="shared" si="4"/>
        <v>error</v>
      </c>
      <c r="H98" s="4" t="str">
        <f t="shared" si="5"/>
        <v>error</v>
      </c>
      <c r="I98" s="83"/>
    </row>
    <row r="99" spans="1:9" ht="15">
      <c r="A99" s="2">
        <f t="shared" si="3"/>
        <v>96</v>
      </c>
      <c r="B99" s="82"/>
      <c r="C99" s="33"/>
      <c r="D99" s="33"/>
      <c r="E99" s="34"/>
      <c r="F99" s="35"/>
      <c r="G99" s="4" t="str">
        <f t="shared" si="4"/>
        <v>error</v>
      </c>
      <c r="H99" s="4" t="str">
        <f t="shared" si="5"/>
        <v>error</v>
      </c>
      <c r="I99" s="83"/>
    </row>
    <row r="100" spans="1:9" ht="15">
      <c r="A100" s="2">
        <f t="shared" si="3"/>
        <v>97</v>
      </c>
      <c r="B100" s="82" t="s">
        <v>29</v>
      </c>
      <c r="C100" s="33"/>
      <c r="D100" s="33"/>
      <c r="E100" s="34"/>
      <c r="F100" s="35"/>
      <c r="G100" s="4" t="str">
        <f t="shared" si="4"/>
        <v>error</v>
      </c>
      <c r="H100" s="4" t="str">
        <f t="shared" si="5"/>
        <v>error</v>
      </c>
      <c r="I100" s="83"/>
    </row>
    <row r="101" spans="1:9" ht="15">
      <c r="A101" s="2">
        <f t="shared" si="3"/>
        <v>98</v>
      </c>
      <c r="B101" s="82"/>
      <c r="C101" s="33"/>
      <c r="D101" s="33"/>
      <c r="E101" s="34"/>
      <c r="F101" s="35"/>
      <c r="G101" s="4" t="str">
        <f t="shared" si="4"/>
        <v>error</v>
      </c>
      <c r="H101" s="4" t="str">
        <f t="shared" si="5"/>
        <v>error</v>
      </c>
      <c r="I101" s="83"/>
    </row>
    <row r="102" spans="1:9" ht="15">
      <c r="A102" s="2">
        <f t="shared" si="3"/>
        <v>99</v>
      </c>
      <c r="B102" s="82"/>
      <c r="C102" s="33"/>
      <c r="D102" s="33"/>
      <c r="E102" s="34"/>
      <c r="F102" s="35"/>
      <c r="G102" s="4" t="str">
        <f t="shared" si="4"/>
        <v>error</v>
      </c>
      <c r="H102" s="4" t="str">
        <f t="shared" si="5"/>
        <v>error</v>
      </c>
      <c r="I102" s="83"/>
    </row>
    <row r="103" spans="1:9" ht="15">
      <c r="A103" s="2">
        <f t="shared" si="3"/>
        <v>100</v>
      </c>
      <c r="B103" s="82"/>
      <c r="C103" s="33"/>
      <c r="D103" s="33"/>
      <c r="E103" s="34"/>
      <c r="F103" s="35"/>
      <c r="G103" s="4" t="str">
        <f t="shared" si="4"/>
        <v>error</v>
      </c>
      <c r="H103" s="4" t="str">
        <f t="shared" si="5"/>
        <v>error</v>
      </c>
      <c r="I103" s="83"/>
    </row>
    <row r="104" spans="1:9" ht="15">
      <c r="A104" s="2">
        <f t="shared" si="3"/>
        <v>101</v>
      </c>
      <c r="B104" s="82" t="s">
        <v>30</v>
      </c>
      <c r="C104" s="33"/>
      <c r="D104" s="33"/>
      <c r="E104" s="34"/>
      <c r="F104" s="35"/>
      <c r="G104" s="4" t="str">
        <f t="shared" si="4"/>
        <v>error</v>
      </c>
      <c r="H104" s="4" t="str">
        <f t="shared" si="5"/>
        <v>error</v>
      </c>
      <c r="I104" s="83"/>
    </row>
    <row r="105" spans="1:9" ht="15">
      <c r="A105" s="2">
        <f t="shared" si="3"/>
        <v>102</v>
      </c>
      <c r="B105" s="82"/>
      <c r="C105" s="33"/>
      <c r="D105" s="33"/>
      <c r="E105" s="34"/>
      <c r="F105" s="35"/>
      <c r="G105" s="4" t="str">
        <f t="shared" si="4"/>
        <v>error</v>
      </c>
      <c r="H105" s="4" t="str">
        <f t="shared" si="5"/>
        <v>error</v>
      </c>
      <c r="I105" s="83"/>
    </row>
    <row r="106" spans="1:9" ht="15">
      <c r="A106" s="2">
        <f t="shared" si="3"/>
        <v>103</v>
      </c>
      <c r="B106" s="82"/>
      <c r="C106" s="33"/>
      <c r="D106" s="33"/>
      <c r="E106" s="34"/>
      <c r="F106" s="35"/>
      <c r="G106" s="4" t="str">
        <f t="shared" si="4"/>
        <v>error</v>
      </c>
      <c r="H106" s="4" t="str">
        <f t="shared" si="5"/>
        <v>error</v>
      </c>
      <c r="I106" s="83"/>
    </row>
    <row r="107" spans="1:9" ht="15">
      <c r="A107" s="2">
        <f t="shared" si="3"/>
        <v>104</v>
      </c>
      <c r="B107" s="82"/>
      <c r="C107" s="33"/>
      <c r="D107" s="33"/>
      <c r="E107" s="34"/>
      <c r="F107" s="35"/>
      <c r="G107" s="4" t="str">
        <f t="shared" si="4"/>
        <v>error</v>
      </c>
      <c r="H107" s="4" t="str">
        <f t="shared" si="5"/>
        <v>error</v>
      </c>
      <c r="I107" s="83"/>
    </row>
  </sheetData>
  <sheetProtection sheet="1" objects="1" scenarios="1"/>
  <mergeCells count="54">
    <mergeCell ref="A2:D2"/>
    <mergeCell ref="G2:H2"/>
    <mergeCell ref="B4:B7"/>
    <mergeCell ref="I4:I7"/>
    <mergeCell ref="B8:B11"/>
    <mergeCell ref="I8:I11"/>
    <mergeCell ref="B12:B15"/>
    <mergeCell ref="I12:I15"/>
    <mergeCell ref="B16:B19"/>
    <mergeCell ref="I16:I19"/>
    <mergeCell ref="B20:B23"/>
    <mergeCell ref="I20:I23"/>
    <mergeCell ref="B24:B27"/>
    <mergeCell ref="I24:I27"/>
    <mergeCell ref="B28:B31"/>
    <mergeCell ref="I28:I31"/>
    <mergeCell ref="B32:B35"/>
    <mergeCell ref="I32:I35"/>
    <mergeCell ref="B36:B39"/>
    <mergeCell ref="I36:I39"/>
    <mergeCell ref="B40:B43"/>
    <mergeCell ref="I40:I43"/>
    <mergeCell ref="B44:B47"/>
    <mergeCell ref="I44:I47"/>
    <mergeCell ref="B48:B51"/>
    <mergeCell ref="I48:I51"/>
    <mergeCell ref="B52:B55"/>
    <mergeCell ref="I52:I55"/>
    <mergeCell ref="B56:B59"/>
    <mergeCell ref="I56:I59"/>
    <mergeCell ref="B60:B63"/>
    <mergeCell ref="I60:I63"/>
    <mergeCell ref="B64:B67"/>
    <mergeCell ref="I64:I67"/>
    <mergeCell ref="B68:B71"/>
    <mergeCell ref="I68:I71"/>
    <mergeCell ref="B72:B75"/>
    <mergeCell ref="I72:I75"/>
    <mergeCell ref="B76:B79"/>
    <mergeCell ref="I76:I79"/>
    <mergeCell ref="B80:B83"/>
    <mergeCell ref="I80:I83"/>
    <mergeCell ref="B84:B87"/>
    <mergeCell ref="I84:I87"/>
    <mergeCell ref="B88:B91"/>
    <mergeCell ref="I88:I91"/>
    <mergeCell ref="B92:B95"/>
    <mergeCell ref="I92:I95"/>
    <mergeCell ref="B96:B99"/>
    <mergeCell ref="I96:I99"/>
    <mergeCell ref="B100:B103"/>
    <mergeCell ref="I100:I103"/>
    <mergeCell ref="B104:B107"/>
    <mergeCell ref="I104:I107"/>
  </mergeCells>
  <phoneticPr fontId="3"/>
  <dataValidations count="2">
    <dataValidation type="list" allowBlank="1" showInputMessage="1" showErrorMessage="1" sqref="E4:E107" xr:uid="{E956CB6C-C5F7-44C4-932B-ABF0676690CE}">
      <formula1>"男子,女子"</formula1>
    </dataValidation>
    <dataValidation type="list" allowBlank="1" showInputMessage="1" showErrorMessage="1" sqref="I4:I107" xr:uid="{1B181E6A-4388-473B-AF45-98F3E150F8EF}">
      <formula1>"幼年,小学1･2年,小学3･4年男子,小学3･4年女子,小学5･6年男子,小学5･6年女子,中学生男子,中学生女子"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rowBreaks count="1" manualBreakCount="1">
    <brk id="6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参加情報・振込明細確認シート</vt:lpstr>
      <vt:lpstr>【団体形】エントリーシート</vt:lpstr>
      <vt:lpstr>【団体組手】エントリーシート</vt:lpstr>
      <vt:lpstr>【団体形】エントリーシート!Print_Area</vt:lpstr>
      <vt:lpstr>参加情報・振込明細確認シート!Print_Area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川平長作</dc:creator>
  <cp:lastModifiedBy>gogao2o1.h@gmail.com</cp:lastModifiedBy>
  <cp:lastPrinted>2025-09-28T10:48:29Z</cp:lastPrinted>
  <dcterms:created xsi:type="dcterms:W3CDTF">2005-03-03T09:30:17Z</dcterms:created>
  <dcterms:modified xsi:type="dcterms:W3CDTF">2025-09-28T10:49:22Z</dcterms:modified>
</cp:coreProperties>
</file>